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の予約表" sheetId="1" state="visible" r:id="rId1"/>
    <sheet xmlns:r="http://schemas.openxmlformats.org/officeDocument/2006/relationships" name="1日の予約表" sheetId="2" state="visible" r:id="rId2"/>
    <sheet xmlns:r="http://schemas.openxmlformats.org/officeDocument/2006/relationships" name="月の予約表" sheetId="3" state="visible" r:id="rId3"/>
    <sheet xmlns:r="http://schemas.openxmlformats.org/officeDocument/2006/relationships" name="記入例（週）" sheetId="4" state="visible" r:id="rId4"/>
    <sheet xmlns:r="http://schemas.openxmlformats.org/officeDocument/2006/relationships" name="記入例（1日）" sheetId="5" state="visible" r:id="rId5"/>
    <sheet xmlns:r="http://schemas.openxmlformats.org/officeDocument/2006/relationships" name="記入例（月）" sheetId="6" state="visible" r:id="rId6"/>
  </sheets>
  <definedNames>
    <definedName name="_xlnm.Print_Area" localSheetId="0">'週の予約表'!$A$1:$I$41</definedName>
    <definedName name="_xlnm.Print_Area" localSheetId="1">'1日の予約表'!$A$1:$I$29</definedName>
    <definedName name="_xlnm.Print_Area" localSheetId="2">'月の予約表'!$A$1:$G$36</definedName>
    <definedName name="_xlnm.Print_Area" localSheetId="3">'記入例（週）'!$A$1:$I$41</definedName>
    <definedName name="_xlnm.Print_Area" localSheetId="4">'記入例（1日）'!$A$1:$I$29</definedName>
    <definedName name="_xlnm.Print_Area" localSheetId="5">'記入例（月）'!$A$1:$G$36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(aaa)"/>
    <numFmt numFmtId="165" formatCode="m&quot;/&quot;d&quot;(&quot;aaa&quot;)&quot;"/>
    <numFmt numFmtId="166" formatCode="yyyy-mm-dd"/>
  </numFmts>
  <fonts count="2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.5"/>
    </font>
    <font>
      <name val="游ゴシック"/>
      <sz val="8.5"/>
    </font>
    <font>
      <name val="游ゴシック"/>
      <sz val="7.5"/>
    </font>
    <font>
      <name val="游ゴシック"/>
      <color rgb="00444444"/>
      <sz val="7.5"/>
    </font>
    <font>
      <name val="游ゴシック"/>
      <color rgb="00777777"/>
      <sz val="8"/>
    </font>
    <font>
      <name val="游ゴシック"/>
      <b val="1"/>
      <sz val="9.5"/>
    </font>
    <font>
      <name val="游ゴシック"/>
      <b val="1"/>
      <color rgb="00B3261E"/>
      <sz val="8.5"/>
    </font>
    <font>
      <name val="游ゴシック"/>
      <b val="1"/>
      <color rgb="001D4ED8"/>
      <sz val="8.5"/>
    </font>
    <font>
      <name val="游ゴシック"/>
      <b val="1"/>
      <color rgb="00B3261E"/>
      <sz val="9"/>
    </font>
    <font>
      <name val="游ゴシック"/>
      <b val="1"/>
      <color rgb="001D4ED8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b val="1"/>
      <color rgb="001F3A8A"/>
      <sz val="9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color rgb="009A3412"/>
      <sz val="7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9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  <border>
      <left/>
      <right/>
      <top style="thin">
        <color rgb="005F5A50"/>
      </top>
      <bottom/>
      <diagonal/>
    </border>
    <border>
      <left/>
      <right style="thin">
        <color rgb="005F5A50"/>
      </right>
      <top style="thin">
        <color rgb="005F5A50"/>
      </top>
      <bottom/>
      <diagonal/>
    </border>
    <border>
      <left/>
      <right/>
      <top style="thin">
        <color rgb="005F5A50"/>
      </top>
      <bottom style="thin">
        <color rgb="005F5A50"/>
      </bottom>
      <diagonal/>
    </border>
    <border>
      <left/>
      <right style="thin">
        <color rgb="005F5A50"/>
      </right>
      <top style="thin">
        <color rgb="005F5A50"/>
      </top>
      <bottom style="thin">
        <color rgb="005F5A50"/>
      </bottom>
      <diagonal/>
    </border>
    <border>
      <left style="thin">
        <color rgb="005F5A50"/>
      </left>
      <right style="thin">
        <color rgb="005F5A50"/>
      </right>
      <top style="thin">
        <color rgb="005F5A50"/>
      </top>
    </border>
    <border>
      <left style="thin">
        <color rgb="005F5A50"/>
      </left>
      <right style="thin">
        <color rgb="005F5A50"/>
      </right>
    </border>
    <border>
      <left style="thin">
        <color rgb="005F5A50"/>
      </left>
      <right style="thin">
        <color rgb="005F5A50"/>
      </right>
      <bottom style="thin">
        <color rgb="005F5A5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2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bottom"/>
    </xf>
    <xf numFmtId="0" fontId="6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left" vertical="center" wrapText="1"/>
    </xf>
    <xf numFmtId="0" fontId="14" fillId="0" borderId="6" applyAlignment="1" pivotButton="0" quotePrefix="0" xfId="0">
      <alignment horizontal="left" vertical="center" wrapText="1"/>
    </xf>
    <xf numFmtId="0" fontId="7" fillId="0" borderId="7" applyAlignment="1" pivotButton="0" quotePrefix="0" xfId="0">
      <alignment horizontal="left" vertical="center"/>
    </xf>
    <xf numFmtId="0" fontId="7" fillId="0" borderId="8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 wrapText="1"/>
    </xf>
    <xf numFmtId="164" fontId="16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165" fontId="17" fillId="0" borderId="1" applyAlignment="1" pivotButton="0" quotePrefix="0" xfId="0">
      <alignment horizontal="center" vertical="center" wrapText="1"/>
    </xf>
    <xf numFmtId="20" fontId="18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center" vertical="center" wrapText="1"/>
    </xf>
    <xf numFmtId="0" fontId="19" fillId="0" borderId="7" applyAlignment="1" pivotButton="0" quotePrefix="0" xfId="0">
      <alignment horizontal="left" vertical="center"/>
    </xf>
    <xf numFmtId="0" fontId="20" fillId="0" borderId="7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color rgb="009A3412"/>
      </font>
      <fill>
        <patternFill patternType="solid">
          <fgColor rgb="00FDEBD3"/>
        </patternFill>
      </fill>
    </dxf>
    <dxf>
      <fill>
        <patternFill patternType="solid">
          <fgColor rgb="00EEF0EE"/>
        </patternFill>
      </fill>
    </dxf>
    <dxf>
      <font>
        <strike val="1"/>
        <color rgb="009A9A9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6.5" customWidth="1" min="2" max="2"/>
    <col width="6.5" customWidth="1" min="3" max="3"/>
    <col width="12" customWidth="1" min="4" max="4"/>
    <col width="18" customWidth="1" min="5" max="5"/>
    <col width="18" customWidth="1" min="6" max="6"/>
    <col width="14" customWidth="1" min="7" max="7"/>
    <col width="9" customWidth="1" min="8" max="8"/>
    <col width="22" customWidth="1" min="9" max="9"/>
  </cols>
  <sheetData>
    <row r="1" ht="28" customHeight="1">
      <c r="A1" s="1" t="inlineStr">
        <is>
          <t>予　約　表（週）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出張・訪問の仕事の1週間（時間の順に1行ずつ）</t>
        </is>
      </c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週のはじめ</t>
        </is>
      </c>
      <c r="B3" s="4" t="n"/>
      <c r="C3" s="4" t="n"/>
      <c r="D3" s="4" t="n"/>
      <c r="E3" s="3" t="inlineStr">
        <is>
          <t>屋号・担当</t>
        </is>
      </c>
      <c r="F3" s="5" t="n"/>
      <c r="G3" s="5" t="n"/>
      <c r="H3" s="5" t="n"/>
      <c r="I3" s="5" t="n"/>
    </row>
    <row r="5">
      <c r="A5" s="6" t="inlineStr">
        <is>
          <t>日付</t>
        </is>
      </c>
      <c r="B5" s="6" t="inlineStr">
        <is>
          <t>開始</t>
        </is>
      </c>
      <c r="C5" s="6" t="inlineStr">
        <is>
          <t>終了</t>
        </is>
      </c>
      <c r="D5" s="6" t="inlineStr">
        <is>
          <t>お客様</t>
        </is>
      </c>
      <c r="E5" s="6" t="inlineStr">
        <is>
          <t>内容</t>
        </is>
      </c>
      <c r="F5" s="6" t="inlineStr">
        <is>
          <t>場所</t>
        </is>
      </c>
      <c r="G5" s="6" t="inlineStr">
        <is>
          <t>連絡先</t>
        </is>
      </c>
      <c r="H5" s="6" t="inlineStr">
        <is>
          <t>状態</t>
        </is>
      </c>
      <c r="I5" s="6" t="inlineStr">
        <is>
          <t>メモ</t>
        </is>
      </c>
    </row>
    <row r="6" ht="15.5" customHeight="1">
      <c r="A6" s="7">
        <f>IF($B$3="","",$B$3+0)</f>
        <v/>
      </c>
      <c r="B6" s="8" t="n"/>
      <c r="C6" s="8" t="n"/>
      <c r="D6" s="9" t="n"/>
      <c r="E6" s="9" t="n"/>
      <c r="F6" s="9" t="n"/>
      <c r="G6" s="9" t="n"/>
      <c r="H6" s="10" t="n"/>
      <c r="I6" s="11" t="n"/>
    </row>
    <row r="7" ht="15.5" customHeight="1">
      <c r="A7" s="7" t="n"/>
      <c r="B7" s="8" t="n"/>
      <c r="C7" s="8" t="n"/>
      <c r="D7" s="9" t="n"/>
      <c r="E7" s="9" t="n"/>
      <c r="F7" s="9" t="n"/>
      <c r="G7" s="9" t="n"/>
      <c r="H7" s="10" t="n"/>
      <c r="I7" s="11" t="n"/>
    </row>
    <row r="8" ht="15.5" customHeight="1">
      <c r="A8" s="7" t="n"/>
      <c r="B8" s="8" t="n"/>
      <c r="C8" s="8" t="n"/>
      <c r="D8" s="9" t="n"/>
      <c r="E8" s="9" t="n"/>
      <c r="F8" s="9" t="n"/>
      <c r="G8" s="9" t="n"/>
      <c r="H8" s="10" t="n"/>
      <c r="I8" s="11" t="n"/>
    </row>
    <row r="9" ht="15.5" customHeight="1">
      <c r="A9" s="7" t="n"/>
      <c r="B9" s="8" t="n"/>
      <c r="C9" s="8" t="n"/>
      <c r="D9" s="9" t="n"/>
      <c r="E9" s="9" t="n"/>
      <c r="F9" s="9" t="n"/>
      <c r="G9" s="9" t="n"/>
      <c r="H9" s="10" t="n"/>
      <c r="I9" s="11" t="n"/>
    </row>
    <row r="10" ht="15.5" customHeight="1">
      <c r="A10" s="7" t="n"/>
      <c r="B10" s="8" t="n"/>
      <c r="C10" s="8" t="n"/>
      <c r="D10" s="9" t="n"/>
      <c r="E10" s="9" t="n"/>
      <c r="F10" s="9" t="n"/>
      <c r="G10" s="9" t="n"/>
      <c r="H10" s="10" t="n"/>
      <c r="I10" s="11" t="n"/>
    </row>
    <row r="11" ht="15.5" customHeight="1">
      <c r="A11" s="7">
        <f>IF($B$3="","",$B$3+1)</f>
        <v/>
      </c>
      <c r="B11" s="8" t="n"/>
      <c r="C11" s="8" t="n"/>
      <c r="D11" s="9" t="n"/>
      <c r="E11" s="9" t="n"/>
      <c r="F11" s="9" t="n"/>
      <c r="G11" s="9" t="n"/>
      <c r="H11" s="10" t="n"/>
      <c r="I11" s="11" t="n"/>
    </row>
    <row r="12" ht="15.5" customHeight="1">
      <c r="A12" s="7" t="n"/>
      <c r="B12" s="8" t="n"/>
      <c r="C12" s="8" t="n"/>
      <c r="D12" s="9" t="n"/>
      <c r="E12" s="9" t="n"/>
      <c r="F12" s="9" t="n"/>
      <c r="G12" s="9" t="n"/>
      <c r="H12" s="10" t="n"/>
      <c r="I12" s="11" t="n"/>
    </row>
    <row r="13" ht="15.5" customHeight="1">
      <c r="A13" s="7" t="n"/>
      <c r="B13" s="8" t="n"/>
      <c r="C13" s="8" t="n"/>
      <c r="D13" s="9" t="n"/>
      <c r="E13" s="9" t="n"/>
      <c r="F13" s="9" t="n"/>
      <c r="G13" s="9" t="n"/>
      <c r="H13" s="10" t="n"/>
      <c r="I13" s="11" t="n"/>
    </row>
    <row r="14" ht="15.5" customHeight="1">
      <c r="A14" s="7" t="n"/>
      <c r="B14" s="8" t="n"/>
      <c r="C14" s="8" t="n"/>
      <c r="D14" s="9" t="n"/>
      <c r="E14" s="9" t="n"/>
      <c r="F14" s="9" t="n"/>
      <c r="G14" s="9" t="n"/>
      <c r="H14" s="10" t="n"/>
      <c r="I14" s="11" t="n"/>
    </row>
    <row r="15" ht="15.5" customHeight="1">
      <c r="A15" s="7" t="n"/>
      <c r="B15" s="8" t="n"/>
      <c r="C15" s="8" t="n"/>
      <c r="D15" s="9" t="n"/>
      <c r="E15" s="9" t="n"/>
      <c r="F15" s="9" t="n"/>
      <c r="G15" s="9" t="n"/>
      <c r="H15" s="10" t="n"/>
      <c r="I15" s="11" t="n"/>
    </row>
    <row r="16" ht="15.5" customHeight="1">
      <c r="A16" s="7">
        <f>IF($B$3="","",$B$3+2)</f>
        <v/>
      </c>
      <c r="B16" s="8" t="n"/>
      <c r="C16" s="8" t="n"/>
      <c r="D16" s="9" t="n"/>
      <c r="E16" s="9" t="n"/>
      <c r="F16" s="9" t="n"/>
      <c r="G16" s="9" t="n"/>
      <c r="H16" s="10" t="n"/>
      <c r="I16" s="11" t="n"/>
    </row>
    <row r="17" ht="15.5" customHeight="1">
      <c r="A17" s="7" t="n"/>
      <c r="B17" s="8" t="n"/>
      <c r="C17" s="8" t="n"/>
      <c r="D17" s="9" t="n"/>
      <c r="E17" s="9" t="n"/>
      <c r="F17" s="9" t="n"/>
      <c r="G17" s="9" t="n"/>
      <c r="H17" s="10" t="n"/>
      <c r="I17" s="11" t="n"/>
    </row>
    <row r="18" ht="15.5" customHeight="1">
      <c r="A18" s="7" t="n"/>
      <c r="B18" s="8" t="n"/>
      <c r="C18" s="8" t="n"/>
      <c r="D18" s="9" t="n"/>
      <c r="E18" s="9" t="n"/>
      <c r="F18" s="9" t="n"/>
      <c r="G18" s="9" t="n"/>
      <c r="H18" s="10" t="n"/>
      <c r="I18" s="11" t="n"/>
    </row>
    <row r="19" ht="15.5" customHeight="1">
      <c r="A19" s="7" t="n"/>
      <c r="B19" s="8" t="n"/>
      <c r="C19" s="8" t="n"/>
      <c r="D19" s="9" t="n"/>
      <c r="E19" s="9" t="n"/>
      <c r="F19" s="9" t="n"/>
      <c r="G19" s="9" t="n"/>
      <c r="H19" s="10" t="n"/>
      <c r="I19" s="11" t="n"/>
    </row>
    <row r="20" ht="15.5" customHeight="1">
      <c r="A20" s="7" t="n"/>
      <c r="B20" s="8" t="n"/>
      <c r="C20" s="8" t="n"/>
      <c r="D20" s="9" t="n"/>
      <c r="E20" s="9" t="n"/>
      <c r="F20" s="9" t="n"/>
      <c r="G20" s="9" t="n"/>
      <c r="H20" s="10" t="n"/>
      <c r="I20" s="11" t="n"/>
    </row>
    <row r="21" ht="15.5" customHeight="1">
      <c r="A21" s="7">
        <f>IF($B$3="","",$B$3+3)</f>
        <v/>
      </c>
      <c r="B21" s="8" t="n"/>
      <c r="C21" s="8" t="n"/>
      <c r="D21" s="9" t="n"/>
      <c r="E21" s="9" t="n"/>
      <c r="F21" s="9" t="n"/>
      <c r="G21" s="9" t="n"/>
      <c r="H21" s="10" t="n"/>
      <c r="I21" s="11" t="n"/>
    </row>
    <row r="22" ht="15.5" customHeight="1">
      <c r="A22" s="7" t="n"/>
      <c r="B22" s="8" t="n"/>
      <c r="C22" s="8" t="n"/>
      <c r="D22" s="9" t="n"/>
      <c r="E22" s="9" t="n"/>
      <c r="F22" s="9" t="n"/>
      <c r="G22" s="9" t="n"/>
      <c r="H22" s="10" t="n"/>
      <c r="I22" s="11" t="n"/>
    </row>
    <row r="23" ht="15.5" customHeight="1">
      <c r="A23" s="7" t="n"/>
      <c r="B23" s="8" t="n"/>
      <c r="C23" s="8" t="n"/>
      <c r="D23" s="9" t="n"/>
      <c r="E23" s="9" t="n"/>
      <c r="F23" s="9" t="n"/>
      <c r="G23" s="9" t="n"/>
      <c r="H23" s="10" t="n"/>
      <c r="I23" s="11" t="n"/>
    </row>
    <row r="24" ht="15.5" customHeight="1">
      <c r="A24" s="7" t="n"/>
      <c r="B24" s="8" t="n"/>
      <c r="C24" s="8" t="n"/>
      <c r="D24" s="9" t="n"/>
      <c r="E24" s="9" t="n"/>
      <c r="F24" s="9" t="n"/>
      <c r="G24" s="9" t="n"/>
      <c r="H24" s="10" t="n"/>
      <c r="I24" s="11" t="n"/>
    </row>
    <row r="25" ht="15.5" customHeight="1">
      <c r="A25" s="7" t="n"/>
      <c r="B25" s="8" t="n"/>
      <c r="C25" s="8" t="n"/>
      <c r="D25" s="9" t="n"/>
      <c r="E25" s="9" t="n"/>
      <c r="F25" s="9" t="n"/>
      <c r="G25" s="9" t="n"/>
      <c r="H25" s="10" t="n"/>
      <c r="I25" s="11" t="n"/>
    </row>
    <row r="26" ht="15.5" customHeight="1">
      <c r="A26" s="7">
        <f>IF($B$3="","",$B$3+4)</f>
        <v/>
      </c>
      <c r="B26" s="8" t="n"/>
      <c r="C26" s="8" t="n"/>
      <c r="D26" s="9" t="n"/>
      <c r="E26" s="9" t="n"/>
      <c r="F26" s="9" t="n"/>
      <c r="G26" s="9" t="n"/>
      <c r="H26" s="10" t="n"/>
      <c r="I26" s="11" t="n"/>
    </row>
    <row r="27" ht="15.5" customHeight="1">
      <c r="A27" s="7" t="n"/>
      <c r="B27" s="8" t="n"/>
      <c r="C27" s="8" t="n"/>
      <c r="D27" s="9" t="n"/>
      <c r="E27" s="9" t="n"/>
      <c r="F27" s="9" t="n"/>
      <c r="G27" s="9" t="n"/>
      <c r="H27" s="10" t="n"/>
      <c r="I27" s="11" t="n"/>
    </row>
    <row r="28" ht="15.5" customHeight="1">
      <c r="A28" s="7" t="n"/>
      <c r="B28" s="8" t="n"/>
      <c r="C28" s="8" t="n"/>
      <c r="D28" s="9" t="n"/>
      <c r="E28" s="9" t="n"/>
      <c r="F28" s="9" t="n"/>
      <c r="G28" s="9" t="n"/>
      <c r="H28" s="10" t="n"/>
      <c r="I28" s="11" t="n"/>
    </row>
    <row r="29" ht="15.5" customHeight="1">
      <c r="A29" s="7" t="n"/>
      <c r="B29" s="8" t="n"/>
      <c r="C29" s="8" t="n"/>
      <c r="D29" s="9" t="n"/>
      <c r="E29" s="9" t="n"/>
      <c r="F29" s="9" t="n"/>
      <c r="G29" s="9" t="n"/>
      <c r="H29" s="10" t="n"/>
      <c r="I29" s="11" t="n"/>
    </row>
    <row r="30" ht="15.5" customHeight="1">
      <c r="A30" s="7" t="n"/>
      <c r="B30" s="8" t="n"/>
      <c r="C30" s="8" t="n"/>
      <c r="D30" s="9" t="n"/>
      <c r="E30" s="9" t="n"/>
      <c r="F30" s="9" t="n"/>
      <c r="G30" s="9" t="n"/>
      <c r="H30" s="10" t="n"/>
      <c r="I30" s="11" t="n"/>
    </row>
    <row r="31" ht="15.5" customHeight="1">
      <c r="A31" s="7">
        <f>IF($B$3="","",$B$3+5)</f>
        <v/>
      </c>
      <c r="B31" s="8" t="n"/>
      <c r="C31" s="8" t="n"/>
      <c r="D31" s="9" t="n"/>
      <c r="E31" s="9" t="n"/>
      <c r="F31" s="9" t="n"/>
      <c r="G31" s="9" t="n"/>
      <c r="H31" s="10" t="n"/>
      <c r="I31" s="11" t="n"/>
    </row>
    <row r="32" ht="15.5" customHeight="1">
      <c r="A32" s="7" t="n"/>
      <c r="B32" s="8" t="n"/>
      <c r="C32" s="8" t="n"/>
      <c r="D32" s="9" t="n"/>
      <c r="E32" s="9" t="n"/>
      <c r="F32" s="9" t="n"/>
      <c r="G32" s="9" t="n"/>
      <c r="H32" s="10" t="n"/>
      <c r="I32" s="11" t="n"/>
    </row>
    <row r="33" ht="15.5" customHeight="1">
      <c r="A33" s="7" t="n"/>
      <c r="B33" s="8" t="n"/>
      <c r="C33" s="8" t="n"/>
      <c r="D33" s="9" t="n"/>
      <c r="E33" s="9" t="n"/>
      <c r="F33" s="9" t="n"/>
      <c r="G33" s="9" t="n"/>
      <c r="H33" s="10" t="n"/>
      <c r="I33" s="11" t="n"/>
    </row>
    <row r="34" ht="15.5" customHeight="1">
      <c r="A34" s="7" t="n"/>
      <c r="B34" s="8" t="n"/>
      <c r="C34" s="8" t="n"/>
      <c r="D34" s="9" t="n"/>
      <c r="E34" s="9" t="n"/>
      <c r="F34" s="9" t="n"/>
      <c r="G34" s="9" t="n"/>
      <c r="H34" s="10" t="n"/>
      <c r="I34" s="11" t="n"/>
    </row>
    <row r="35" ht="15.5" customHeight="1">
      <c r="A35" s="7" t="n"/>
      <c r="B35" s="8" t="n"/>
      <c r="C35" s="8" t="n"/>
      <c r="D35" s="9" t="n"/>
      <c r="E35" s="9" t="n"/>
      <c r="F35" s="9" t="n"/>
      <c r="G35" s="9" t="n"/>
      <c r="H35" s="10" t="n"/>
      <c r="I35" s="11" t="n"/>
    </row>
    <row r="36" ht="15.5" customHeight="1">
      <c r="A36" s="7">
        <f>IF($B$3="","",$B$3+6)</f>
        <v/>
      </c>
      <c r="B36" s="8" t="n"/>
      <c r="C36" s="8" t="n"/>
      <c r="D36" s="9" t="n"/>
      <c r="E36" s="9" t="n"/>
      <c r="F36" s="9" t="n"/>
      <c r="G36" s="9" t="n"/>
      <c r="H36" s="10" t="n"/>
      <c r="I36" s="11" t="n"/>
    </row>
    <row r="37" ht="15.5" customHeight="1">
      <c r="A37" s="7" t="n"/>
      <c r="B37" s="8" t="n"/>
      <c r="C37" s="8" t="n"/>
      <c r="D37" s="9" t="n"/>
      <c r="E37" s="9" t="n"/>
      <c r="F37" s="9" t="n"/>
      <c r="G37" s="9" t="n"/>
      <c r="H37" s="10" t="n"/>
      <c r="I37" s="11" t="n"/>
    </row>
    <row r="38" ht="15.5" customHeight="1">
      <c r="A38" s="7" t="n"/>
      <c r="B38" s="8" t="n"/>
      <c r="C38" s="8" t="n"/>
      <c r="D38" s="9" t="n"/>
      <c r="E38" s="9" t="n"/>
      <c r="F38" s="9" t="n"/>
      <c r="G38" s="9" t="n"/>
      <c r="H38" s="10" t="n"/>
      <c r="I38" s="11" t="n"/>
    </row>
    <row r="39" ht="15.5" customHeight="1">
      <c r="A39" s="7" t="n"/>
      <c r="B39" s="8" t="n"/>
      <c r="C39" s="8" t="n"/>
      <c r="D39" s="9" t="n"/>
      <c r="E39" s="9" t="n"/>
      <c r="F39" s="9" t="n"/>
      <c r="G39" s="9" t="n"/>
      <c r="H39" s="10" t="n"/>
      <c r="I39" s="11" t="n"/>
    </row>
    <row r="40" ht="15.5" customHeight="1">
      <c r="A40" s="7" t="n"/>
      <c r="B40" s="8" t="n"/>
      <c r="C40" s="8" t="n"/>
      <c r="D40" s="9" t="n"/>
      <c r="E40" s="9" t="n"/>
      <c r="F40" s="9" t="n"/>
      <c r="G40" s="9" t="n"/>
      <c r="H40" s="10" t="n"/>
      <c r="I40" s="11" t="n"/>
    </row>
    <row r="41" ht="30" customHeight="1">
      <c r="A41" s="12" t="inlineStr">
        <is>
          <t>時間の順に1行ずつ書きます。状態は 仮予定・確定・完了・キャンセル のどれか。エクセル版は一覧から選ぶと、仮予定は橙、キャンセルは灰色の取り消し線になります。連絡先を書いた紙は、持ち歩きと捨て方に気をつけてください。</t>
        </is>
      </c>
      <c r="B41" s="12" t="n"/>
      <c r="C41" s="12" t="n"/>
      <c r="D41" s="12" t="n"/>
      <c r="E41" s="12" t="n"/>
      <c r="F41" s="12" t="n"/>
      <c r="G41" s="12" t="n"/>
      <c r="H41" s="12" t="n"/>
      <c r="I41" s="12" t="n"/>
    </row>
  </sheetData>
  <mergeCells count="12">
    <mergeCell ref="B3:D3"/>
    <mergeCell ref="A41:I41"/>
    <mergeCell ref="A21:A25"/>
    <mergeCell ref="F3:I3"/>
    <mergeCell ref="A16:A20"/>
    <mergeCell ref="A1:I1"/>
    <mergeCell ref="B2:H2"/>
    <mergeCell ref="A36:A40"/>
    <mergeCell ref="A11:A15"/>
    <mergeCell ref="A31:A35"/>
    <mergeCell ref="A26:A30"/>
    <mergeCell ref="A6:A10"/>
  </mergeCells>
  <conditionalFormatting sqref="B6:I40">
    <cfRule type="expression" priority="1" dxfId="0">
      <formula>$H6="仮予定"</formula>
    </cfRule>
    <cfRule type="expression" priority="2" dxfId="1">
      <formula>$H6="完了"</formula>
    </cfRule>
    <cfRule type="expression" priority="3" dxfId="2">
      <formula>$H6="キャンセル"</formula>
    </cfRule>
  </conditionalFormatting>
  <dataValidations count="1">
    <dataValidation sqref="H6:H40" showDropDown="0" showInputMessage="0" showErrorMessage="0" allowBlank="1" error="一覧から選ぶか、空欄のままにしてください。" type="list" errorStyle="warning">
      <formula1>"仮予定,確定,完了,キャンセル"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6.5" customWidth="1" min="2" max="2"/>
    <col width="6.5" customWidth="1" min="3" max="3"/>
    <col width="11" customWidth="1" min="4" max="4"/>
    <col width="15" customWidth="1" min="5" max="5"/>
    <col width="15" customWidth="1" min="6" max="6"/>
    <col width="13" customWidth="1" min="7" max="7"/>
    <col width="8.5" customWidth="1" min="8" max="8"/>
    <col width="17" customWidth="1" min="9" max="9"/>
  </cols>
  <sheetData>
    <row r="1" ht="28" customHeight="1">
      <c r="A1" s="1" t="inlineStr">
        <is>
          <t>予　約　表（1日）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車に置く1日の予定表（時間の順に1行ずつ）</t>
        </is>
      </c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n"/>
      <c r="C3" s="4" t="n"/>
      <c r="D3" s="4" t="n"/>
      <c r="E3" s="4" t="n"/>
      <c r="F3" s="3" t="inlineStr">
        <is>
          <t>屋号・担当</t>
        </is>
      </c>
      <c r="G3" s="5" t="n"/>
      <c r="H3" s="5" t="n"/>
      <c r="I3" s="5" t="n"/>
    </row>
    <row r="5">
      <c r="A5" s="6" t="inlineStr">
        <is>
          <t>No.</t>
        </is>
      </c>
      <c r="B5" s="6" t="inlineStr">
        <is>
          <t>開始</t>
        </is>
      </c>
      <c r="C5" s="6" t="inlineStr">
        <is>
          <t>終了</t>
        </is>
      </c>
      <c r="D5" s="6" t="inlineStr">
        <is>
          <t>お客様</t>
        </is>
      </c>
      <c r="E5" s="6" t="inlineStr">
        <is>
          <t>内容</t>
        </is>
      </c>
      <c r="F5" s="6" t="inlineStr">
        <is>
          <t>場所</t>
        </is>
      </c>
      <c r="G5" s="6" t="inlineStr">
        <is>
          <t>連絡先</t>
        </is>
      </c>
      <c r="H5" s="6" t="inlineStr">
        <is>
          <t>状態</t>
        </is>
      </c>
      <c r="I5" s="6" t="inlineStr">
        <is>
          <t>メモ</t>
        </is>
      </c>
    </row>
    <row r="6" ht="27" customHeight="1">
      <c r="A6" s="13" t="n">
        <v>1</v>
      </c>
      <c r="B6" s="8" t="n"/>
      <c r="C6" s="8" t="n"/>
      <c r="D6" s="9" t="n"/>
      <c r="E6" s="9" t="n"/>
      <c r="F6" s="9" t="n"/>
      <c r="G6" s="9" t="n"/>
      <c r="H6" s="10" t="n"/>
      <c r="I6" s="11" t="n"/>
    </row>
    <row r="7" ht="27" customHeight="1">
      <c r="A7" s="13" t="n">
        <v>2</v>
      </c>
      <c r="B7" s="8" t="n"/>
      <c r="C7" s="8" t="n"/>
      <c r="D7" s="9" t="n"/>
      <c r="E7" s="9" t="n"/>
      <c r="F7" s="9" t="n"/>
      <c r="G7" s="9" t="n"/>
      <c r="H7" s="10" t="n"/>
      <c r="I7" s="11" t="n"/>
    </row>
    <row r="8" ht="27" customHeight="1">
      <c r="A8" s="13" t="n">
        <v>3</v>
      </c>
      <c r="B8" s="8" t="n"/>
      <c r="C8" s="8" t="n"/>
      <c r="D8" s="9" t="n"/>
      <c r="E8" s="9" t="n"/>
      <c r="F8" s="9" t="n"/>
      <c r="G8" s="9" t="n"/>
      <c r="H8" s="10" t="n"/>
      <c r="I8" s="11" t="n"/>
    </row>
    <row r="9" ht="27" customHeight="1">
      <c r="A9" s="13" t="n">
        <v>4</v>
      </c>
      <c r="B9" s="8" t="n"/>
      <c r="C9" s="8" t="n"/>
      <c r="D9" s="9" t="n"/>
      <c r="E9" s="9" t="n"/>
      <c r="F9" s="9" t="n"/>
      <c r="G9" s="9" t="n"/>
      <c r="H9" s="10" t="n"/>
      <c r="I9" s="11" t="n"/>
    </row>
    <row r="10" ht="27" customHeight="1">
      <c r="A10" s="13" t="n">
        <v>5</v>
      </c>
      <c r="B10" s="8" t="n"/>
      <c r="C10" s="8" t="n"/>
      <c r="D10" s="9" t="n"/>
      <c r="E10" s="9" t="n"/>
      <c r="F10" s="9" t="n"/>
      <c r="G10" s="9" t="n"/>
      <c r="H10" s="10" t="n"/>
      <c r="I10" s="11" t="n"/>
    </row>
    <row r="11" ht="27" customHeight="1">
      <c r="A11" s="13" t="n">
        <v>6</v>
      </c>
      <c r="B11" s="8" t="n"/>
      <c r="C11" s="8" t="n"/>
      <c r="D11" s="9" t="n"/>
      <c r="E11" s="9" t="n"/>
      <c r="F11" s="9" t="n"/>
      <c r="G11" s="9" t="n"/>
      <c r="H11" s="10" t="n"/>
      <c r="I11" s="11" t="n"/>
    </row>
    <row r="12" ht="27" customHeight="1">
      <c r="A12" s="13" t="n">
        <v>7</v>
      </c>
      <c r="B12" s="8" t="n"/>
      <c r="C12" s="8" t="n"/>
      <c r="D12" s="9" t="n"/>
      <c r="E12" s="9" t="n"/>
      <c r="F12" s="9" t="n"/>
      <c r="G12" s="9" t="n"/>
      <c r="H12" s="10" t="n"/>
      <c r="I12" s="11" t="n"/>
    </row>
    <row r="13" ht="27" customHeight="1">
      <c r="A13" s="13" t="n">
        <v>8</v>
      </c>
      <c r="B13" s="8" t="n"/>
      <c r="C13" s="8" t="n"/>
      <c r="D13" s="9" t="n"/>
      <c r="E13" s="9" t="n"/>
      <c r="F13" s="9" t="n"/>
      <c r="G13" s="9" t="n"/>
      <c r="H13" s="10" t="n"/>
      <c r="I13" s="11" t="n"/>
    </row>
    <row r="14" ht="27" customHeight="1">
      <c r="A14" s="13" t="n">
        <v>9</v>
      </c>
      <c r="B14" s="8" t="n"/>
      <c r="C14" s="8" t="n"/>
      <c r="D14" s="9" t="n"/>
      <c r="E14" s="9" t="n"/>
      <c r="F14" s="9" t="n"/>
      <c r="G14" s="9" t="n"/>
      <c r="H14" s="10" t="n"/>
      <c r="I14" s="11" t="n"/>
    </row>
    <row r="15" ht="27" customHeight="1">
      <c r="A15" s="13" t="n">
        <v>10</v>
      </c>
      <c r="B15" s="8" t="n"/>
      <c r="C15" s="8" t="n"/>
      <c r="D15" s="9" t="n"/>
      <c r="E15" s="9" t="n"/>
      <c r="F15" s="9" t="n"/>
      <c r="G15" s="9" t="n"/>
      <c r="H15" s="10" t="n"/>
      <c r="I15" s="11" t="n"/>
    </row>
    <row r="16" ht="27" customHeight="1">
      <c r="A16" s="13" t="n">
        <v>11</v>
      </c>
      <c r="B16" s="8" t="n"/>
      <c r="C16" s="8" t="n"/>
      <c r="D16" s="9" t="n"/>
      <c r="E16" s="9" t="n"/>
      <c r="F16" s="9" t="n"/>
      <c r="G16" s="9" t="n"/>
      <c r="H16" s="10" t="n"/>
      <c r="I16" s="11" t="n"/>
    </row>
    <row r="17" ht="27" customHeight="1">
      <c r="A17" s="13" t="n">
        <v>12</v>
      </c>
      <c r="B17" s="8" t="n"/>
      <c r="C17" s="8" t="n"/>
      <c r="D17" s="9" t="n"/>
      <c r="E17" s="9" t="n"/>
      <c r="F17" s="9" t="n"/>
      <c r="G17" s="9" t="n"/>
      <c r="H17" s="10" t="n"/>
      <c r="I17" s="11" t="n"/>
    </row>
    <row r="18" ht="27" customHeight="1">
      <c r="A18" s="13" t="n">
        <v>13</v>
      </c>
      <c r="B18" s="8" t="n"/>
      <c r="C18" s="8" t="n"/>
      <c r="D18" s="9" t="n"/>
      <c r="E18" s="9" t="n"/>
      <c r="F18" s="9" t="n"/>
      <c r="G18" s="9" t="n"/>
      <c r="H18" s="10" t="n"/>
      <c r="I18" s="11" t="n"/>
    </row>
    <row r="19" ht="27" customHeight="1">
      <c r="A19" s="13" t="n">
        <v>14</v>
      </c>
      <c r="B19" s="8" t="n"/>
      <c r="C19" s="8" t="n"/>
      <c r="D19" s="9" t="n"/>
      <c r="E19" s="9" t="n"/>
      <c r="F19" s="9" t="n"/>
      <c r="G19" s="9" t="n"/>
      <c r="H19" s="10" t="n"/>
      <c r="I19" s="11" t="n"/>
    </row>
    <row r="20" ht="27" customHeight="1">
      <c r="A20" s="13" t="n">
        <v>15</v>
      </c>
      <c r="B20" s="8" t="n"/>
      <c r="C20" s="8" t="n"/>
      <c r="D20" s="9" t="n"/>
      <c r="E20" s="9" t="n"/>
      <c r="F20" s="9" t="n"/>
      <c r="G20" s="9" t="n"/>
      <c r="H20" s="10" t="n"/>
      <c r="I20" s="11" t="n"/>
    </row>
    <row r="21" ht="27" customHeight="1">
      <c r="A21" s="13" t="n">
        <v>16</v>
      </c>
      <c r="B21" s="8" t="n"/>
      <c r="C21" s="8" t="n"/>
      <c r="D21" s="9" t="n"/>
      <c r="E21" s="9" t="n"/>
      <c r="F21" s="9" t="n"/>
      <c r="G21" s="9" t="n"/>
      <c r="H21" s="10" t="n"/>
      <c r="I21" s="11" t="n"/>
    </row>
    <row r="22" ht="27" customHeight="1">
      <c r="A22" s="13" t="n">
        <v>17</v>
      </c>
      <c r="B22" s="8" t="n"/>
      <c r="C22" s="8" t="n"/>
      <c r="D22" s="9" t="n"/>
      <c r="E22" s="9" t="n"/>
      <c r="F22" s="9" t="n"/>
      <c r="G22" s="9" t="n"/>
      <c r="H22" s="10" t="n"/>
      <c r="I22" s="11" t="n"/>
    </row>
    <row r="23" ht="27" customHeight="1">
      <c r="A23" s="13" t="n">
        <v>18</v>
      </c>
      <c r="B23" s="8" t="n"/>
      <c r="C23" s="8" t="n"/>
      <c r="D23" s="9" t="n"/>
      <c r="E23" s="9" t="n"/>
      <c r="F23" s="9" t="n"/>
      <c r="G23" s="9" t="n"/>
      <c r="H23" s="10" t="n"/>
      <c r="I23" s="11" t="n"/>
    </row>
    <row r="25">
      <c r="A25" s="14" t="inlineStr">
        <is>
          <t>持ち物・申し送り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</row>
    <row r="26" ht="18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 ht="18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 ht="18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24" customHeight="1">
      <c r="A29" s="12" t="inlineStr">
        <is>
          <t>時間の順に1行ずつ書きます。状態は 仮予定・確定・完了・キャンセル のどれか。エクセル版は一覧から選ぶと、仮予定は橙、キャンセルは灰色の取り消し線になります。連絡先を書いた紙は、持ち歩きと捨て方に気をつけてください。</t>
        </is>
      </c>
      <c r="B29" s="12" t="n"/>
      <c r="C29" s="12" t="n"/>
      <c r="D29" s="12" t="n"/>
      <c r="E29" s="12" t="n"/>
      <c r="F29" s="12" t="n"/>
      <c r="G29" s="12" t="n"/>
      <c r="H29" s="12" t="n"/>
      <c r="I29" s="12" t="n"/>
    </row>
  </sheetData>
  <mergeCells count="8">
    <mergeCell ref="A29:I29"/>
    <mergeCell ref="A25:I25"/>
    <mergeCell ref="A1:I1"/>
    <mergeCell ref="B2:H2"/>
    <mergeCell ref="C3:E3"/>
    <mergeCell ref="G3:I3"/>
    <mergeCell ref="A26:I28"/>
    <mergeCell ref="A3:B3"/>
  </mergeCells>
  <conditionalFormatting sqref="B6:I23">
    <cfRule type="expression" priority="1" dxfId="0">
      <formula>$H6="仮予定"</formula>
    </cfRule>
    <cfRule type="expression" priority="2" dxfId="1">
      <formula>$H6="完了"</formula>
    </cfRule>
    <cfRule type="expression" priority="3" dxfId="2">
      <formula>$H6="キャンセル"</formula>
    </cfRule>
  </conditionalFormatting>
  <dataValidations count="1">
    <dataValidation sqref="H6:H23" showDropDown="0" showInputMessage="0" showErrorMessage="0" allowBlank="1" error="一覧から選ぶか、空欄のままにしてください。" type="list" errorStyle="warning">
      <formula1>"仮予定,確定,完了,キャンセル"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19.5" customWidth="1" min="1" max="1"/>
    <col width="19.5" customWidth="1" min="2" max="2"/>
    <col width="19.5" customWidth="1" min="3" max="3"/>
    <col width="19.5" customWidth="1" min="4" max="4"/>
    <col width="19.5" customWidth="1" min="5" max="5"/>
    <col width="19.5" customWidth="1" min="6" max="6"/>
    <col width="19.5" customWidth="1" min="7" max="7"/>
  </cols>
  <sheetData>
    <row r="1" ht="28" customHeight="1">
      <c r="A1" s="1" t="inlineStr">
        <is>
          <t>予　約　表（月）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1か月の予約をカレンダーで（日曜始まり）</t>
        </is>
      </c>
      <c r="C2" s="2" t="n"/>
      <c r="D2" s="2" t="n"/>
      <c r="E2" s="2" t="n"/>
      <c r="F2" s="2" t="n"/>
    </row>
    <row r="3" ht="20" customHeight="1">
      <c r="A3" s="3" t="inlineStr">
        <is>
          <t>年</t>
        </is>
      </c>
      <c r="B3" s="16" t="n"/>
      <c r="C3" s="3" t="inlineStr">
        <is>
          <t>月</t>
        </is>
      </c>
      <c r="D3" s="16" t="n"/>
      <c r="E3" s="3" t="inlineStr">
        <is>
          <t>屋号・担当</t>
        </is>
      </c>
      <c r="F3" s="5" t="n"/>
      <c r="G3" s="5" t="n"/>
    </row>
    <row r="5">
      <c r="A5" s="17" t="inlineStr">
        <is>
          <t>日</t>
        </is>
      </c>
      <c r="B5" s="6" t="inlineStr">
        <is>
          <t>月</t>
        </is>
      </c>
      <c r="C5" s="6" t="inlineStr">
        <is>
          <t>火</t>
        </is>
      </c>
      <c r="D5" s="6" t="inlineStr">
        <is>
          <t>水</t>
        </is>
      </c>
      <c r="E5" s="6" t="inlineStr">
        <is>
          <t>木</t>
        </is>
      </c>
      <c r="F5" s="6" t="inlineStr">
        <is>
          <t>金</t>
        </is>
      </c>
      <c r="G5" s="18" t="inlineStr">
        <is>
          <t>土</t>
        </is>
      </c>
    </row>
    <row r="6" ht="14" customHeight="1">
      <c r="A6" s="19">
        <f>IF(OR($B$3="",$D$3=""),"",IF(MONTH(DATE($B$3,$D$3,1)-WEEKDAY(DATE($B$3,$D$3,1))+1+0)=$D$3,DAY(DATE($B$3,$D$3,1)-WEEKDAY(DATE($B$3,$D$3,1))+1+0),""))</f>
        <v/>
      </c>
      <c r="B6" s="20">
        <f>IF(OR($B$3="",$D$3=""),"",IF(MONTH(DATE($B$3,$D$3,1)-WEEKDAY(DATE($B$3,$D$3,1))+1+1)=$D$3,DAY(DATE($B$3,$D$3,1)-WEEKDAY(DATE($B$3,$D$3,1))+1+1),""))</f>
        <v/>
      </c>
      <c r="C6" s="20">
        <f>IF(OR($B$3="",$D$3=""),"",IF(MONTH(DATE($B$3,$D$3,1)-WEEKDAY(DATE($B$3,$D$3,1))+1+2)=$D$3,DAY(DATE($B$3,$D$3,1)-WEEKDAY(DATE($B$3,$D$3,1))+1+2),""))</f>
        <v/>
      </c>
      <c r="D6" s="20">
        <f>IF(OR($B$3="",$D$3=""),"",IF(MONTH(DATE($B$3,$D$3,1)-WEEKDAY(DATE($B$3,$D$3,1))+1+3)=$D$3,DAY(DATE($B$3,$D$3,1)-WEEKDAY(DATE($B$3,$D$3,1))+1+3),""))</f>
        <v/>
      </c>
      <c r="E6" s="20">
        <f>IF(OR($B$3="",$D$3=""),"",IF(MONTH(DATE($B$3,$D$3,1)-WEEKDAY(DATE($B$3,$D$3,1))+1+4)=$D$3,DAY(DATE($B$3,$D$3,1)-WEEKDAY(DATE($B$3,$D$3,1))+1+4),""))</f>
        <v/>
      </c>
      <c r="F6" s="20">
        <f>IF(OR($B$3="",$D$3=""),"",IF(MONTH(DATE($B$3,$D$3,1)-WEEKDAY(DATE($B$3,$D$3,1))+1+5)=$D$3,DAY(DATE($B$3,$D$3,1)-WEEKDAY(DATE($B$3,$D$3,1))+1+5),""))</f>
        <v/>
      </c>
      <c r="G6" s="21">
        <f>IF(OR($B$3="",$D$3=""),"",IF(MONTH(DATE($B$3,$D$3,1)-WEEKDAY(DATE($B$3,$D$3,1))+1+6)=$D$3,DAY(DATE($B$3,$D$3,1)-WEEKDAY(DATE($B$3,$D$3,1))+1+6),""))</f>
        <v/>
      </c>
    </row>
    <row r="7" ht="13" customHeight="1">
      <c r="A7" s="22" t="n"/>
      <c r="B7" s="22" t="n"/>
      <c r="C7" s="22" t="n"/>
      <c r="D7" s="22" t="n"/>
      <c r="E7" s="22" t="n"/>
      <c r="F7" s="22" t="n"/>
      <c r="G7" s="22" t="n"/>
    </row>
    <row r="8" ht="13" customHeight="1">
      <c r="A8" s="22" t="n"/>
      <c r="B8" s="22" t="n"/>
      <c r="C8" s="22" t="n"/>
      <c r="D8" s="22" t="n"/>
      <c r="E8" s="22" t="n"/>
      <c r="F8" s="22" t="n"/>
      <c r="G8" s="22" t="n"/>
    </row>
    <row r="9" ht="13" customHeight="1">
      <c r="A9" s="22" t="n"/>
      <c r="B9" s="22" t="n"/>
      <c r="C9" s="22" t="n"/>
      <c r="D9" s="22" t="n"/>
      <c r="E9" s="22" t="n"/>
      <c r="F9" s="22" t="n"/>
      <c r="G9" s="22" t="n"/>
    </row>
    <row r="10" ht="13" customHeight="1">
      <c r="A10" s="23" t="n"/>
      <c r="B10" s="23" t="n"/>
      <c r="C10" s="23" t="n"/>
      <c r="D10" s="23" t="n"/>
      <c r="E10" s="23" t="n"/>
      <c r="F10" s="23" t="n"/>
      <c r="G10" s="23" t="n"/>
    </row>
    <row r="11" ht="14" customHeight="1">
      <c r="A11" s="19">
        <f>IF(OR($B$3="",$D$3=""),"",IF(MONTH(DATE($B$3,$D$3,1)-WEEKDAY(DATE($B$3,$D$3,1))+1+7)=$D$3,DAY(DATE($B$3,$D$3,1)-WEEKDAY(DATE($B$3,$D$3,1))+1+7),""))</f>
        <v/>
      </c>
      <c r="B11" s="20">
        <f>IF(OR($B$3="",$D$3=""),"",IF(MONTH(DATE($B$3,$D$3,1)-WEEKDAY(DATE($B$3,$D$3,1))+1+8)=$D$3,DAY(DATE($B$3,$D$3,1)-WEEKDAY(DATE($B$3,$D$3,1))+1+8),""))</f>
        <v/>
      </c>
      <c r="C11" s="20">
        <f>IF(OR($B$3="",$D$3=""),"",IF(MONTH(DATE($B$3,$D$3,1)-WEEKDAY(DATE($B$3,$D$3,1))+1+9)=$D$3,DAY(DATE($B$3,$D$3,1)-WEEKDAY(DATE($B$3,$D$3,1))+1+9),""))</f>
        <v/>
      </c>
      <c r="D11" s="20">
        <f>IF(OR($B$3="",$D$3=""),"",IF(MONTH(DATE($B$3,$D$3,1)-WEEKDAY(DATE($B$3,$D$3,1))+1+10)=$D$3,DAY(DATE($B$3,$D$3,1)-WEEKDAY(DATE($B$3,$D$3,1))+1+10),""))</f>
        <v/>
      </c>
      <c r="E11" s="20">
        <f>IF(OR($B$3="",$D$3=""),"",IF(MONTH(DATE($B$3,$D$3,1)-WEEKDAY(DATE($B$3,$D$3,1))+1+11)=$D$3,DAY(DATE($B$3,$D$3,1)-WEEKDAY(DATE($B$3,$D$3,1))+1+11),""))</f>
        <v/>
      </c>
      <c r="F11" s="20">
        <f>IF(OR($B$3="",$D$3=""),"",IF(MONTH(DATE($B$3,$D$3,1)-WEEKDAY(DATE($B$3,$D$3,1))+1+12)=$D$3,DAY(DATE($B$3,$D$3,1)-WEEKDAY(DATE($B$3,$D$3,1))+1+12),""))</f>
        <v/>
      </c>
      <c r="G11" s="21">
        <f>IF(OR($B$3="",$D$3=""),"",IF(MONTH(DATE($B$3,$D$3,1)-WEEKDAY(DATE($B$3,$D$3,1))+1+13)=$D$3,DAY(DATE($B$3,$D$3,1)-WEEKDAY(DATE($B$3,$D$3,1))+1+13),""))</f>
        <v/>
      </c>
    </row>
    <row r="12" ht="13" customHeight="1">
      <c r="A12" s="22" t="n"/>
      <c r="B12" s="22" t="n"/>
      <c r="C12" s="22" t="n"/>
      <c r="D12" s="22" t="n"/>
      <c r="E12" s="22" t="n"/>
      <c r="F12" s="22" t="n"/>
      <c r="G12" s="22" t="n"/>
    </row>
    <row r="13" ht="13" customHeight="1">
      <c r="A13" s="22" t="n"/>
      <c r="B13" s="22" t="n"/>
      <c r="C13" s="22" t="n"/>
      <c r="D13" s="22" t="n"/>
      <c r="E13" s="22" t="n"/>
      <c r="F13" s="22" t="n"/>
      <c r="G13" s="22" t="n"/>
    </row>
    <row r="14" ht="13" customHeight="1">
      <c r="A14" s="22" t="n"/>
      <c r="B14" s="22" t="n"/>
      <c r="C14" s="22" t="n"/>
      <c r="D14" s="22" t="n"/>
      <c r="E14" s="22" t="n"/>
      <c r="F14" s="22" t="n"/>
      <c r="G14" s="22" t="n"/>
    </row>
    <row r="15" ht="13" customHeight="1">
      <c r="A15" s="23" t="n"/>
      <c r="B15" s="23" t="n"/>
      <c r="C15" s="23" t="n"/>
      <c r="D15" s="23" t="n"/>
      <c r="E15" s="23" t="n"/>
      <c r="F15" s="23" t="n"/>
      <c r="G15" s="23" t="n"/>
    </row>
    <row r="16" ht="14" customHeight="1">
      <c r="A16" s="19">
        <f>IF(OR($B$3="",$D$3=""),"",IF(MONTH(DATE($B$3,$D$3,1)-WEEKDAY(DATE($B$3,$D$3,1))+1+14)=$D$3,DAY(DATE($B$3,$D$3,1)-WEEKDAY(DATE($B$3,$D$3,1))+1+14),""))</f>
        <v/>
      </c>
      <c r="B16" s="20">
        <f>IF(OR($B$3="",$D$3=""),"",IF(MONTH(DATE($B$3,$D$3,1)-WEEKDAY(DATE($B$3,$D$3,1))+1+15)=$D$3,DAY(DATE($B$3,$D$3,1)-WEEKDAY(DATE($B$3,$D$3,1))+1+15),""))</f>
        <v/>
      </c>
      <c r="C16" s="20">
        <f>IF(OR($B$3="",$D$3=""),"",IF(MONTH(DATE($B$3,$D$3,1)-WEEKDAY(DATE($B$3,$D$3,1))+1+16)=$D$3,DAY(DATE($B$3,$D$3,1)-WEEKDAY(DATE($B$3,$D$3,1))+1+16),""))</f>
        <v/>
      </c>
      <c r="D16" s="20">
        <f>IF(OR($B$3="",$D$3=""),"",IF(MONTH(DATE($B$3,$D$3,1)-WEEKDAY(DATE($B$3,$D$3,1))+1+17)=$D$3,DAY(DATE($B$3,$D$3,1)-WEEKDAY(DATE($B$3,$D$3,1))+1+17),""))</f>
        <v/>
      </c>
      <c r="E16" s="20">
        <f>IF(OR($B$3="",$D$3=""),"",IF(MONTH(DATE($B$3,$D$3,1)-WEEKDAY(DATE($B$3,$D$3,1))+1+18)=$D$3,DAY(DATE($B$3,$D$3,1)-WEEKDAY(DATE($B$3,$D$3,1))+1+18),""))</f>
        <v/>
      </c>
      <c r="F16" s="20">
        <f>IF(OR($B$3="",$D$3=""),"",IF(MONTH(DATE($B$3,$D$3,1)-WEEKDAY(DATE($B$3,$D$3,1))+1+19)=$D$3,DAY(DATE($B$3,$D$3,1)-WEEKDAY(DATE($B$3,$D$3,1))+1+19),""))</f>
        <v/>
      </c>
      <c r="G16" s="21">
        <f>IF(OR($B$3="",$D$3=""),"",IF(MONTH(DATE($B$3,$D$3,1)-WEEKDAY(DATE($B$3,$D$3,1))+1+20)=$D$3,DAY(DATE($B$3,$D$3,1)-WEEKDAY(DATE($B$3,$D$3,1))+1+20),""))</f>
        <v/>
      </c>
    </row>
    <row r="17" ht="13" customHeight="1">
      <c r="A17" s="22" t="n"/>
      <c r="B17" s="22" t="n"/>
      <c r="C17" s="22" t="n"/>
      <c r="D17" s="22" t="n"/>
      <c r="E17" s="22" t="n"/>
      <c r="F17" s="22" t="n"/>
      <c r="G17" s="22" t="n"/>
    </row>
    <row r="18" ht="13" customHeight="1">
      <c r="A18" s="22" t="n"/>
      <c r="B18" s="22" t="n"/>
      <c r="C18" s="22" t="n"/>
      <c r="D18" s="22" t="n"/>
      <c r="E18" s="22" t="n"/>
      <c r="F18" s="22" t="n"/>
      <c r="G18" s="22" t="n"/>
    </row>
    <row r="19" ht="13" customHeight="1">
      <c r="A19" s="22" t="n"/>
      <c r="B19" s="22" t="n"/>
      <c r="C19" s="22" t="n"/>
      <c r="D19" s="22" t="n"/>
      <c r="E19" s="22" t="n"/>
      <c r="F19" s="22" t="n"/>
      <c r="G19" s="22" t="n"/>
    </row>
    <row r="20" ht="13" customHeight="1">
      <c r="A20" s="23" t="n"/>
      <c r="B20" s="23" t="n"/>
      <c r="C20" s="23" t="n"/>
      <c r="D20" s="23" t="n"/>
      <c r="E20" s="23" t="n"/>
      <c r="F20" s="23" t="n"/>
      <c r="G20" s="23" t="n"/>
    </row>
    <row r="21" ht="14" customHeight="1">
      <c r="A21" s="19">
        <f>IF(OR($B$3="",$D$3=""),"",IF(MONTH(DATE($B$3,$D$3,1)-WEEKDAY(DATE($B$3,$D$3,1))+1+21)=$D$3,DAY(DATE($B$3,$D$3,1)-WEEKDAY(DATE($B$3,$D$3,1))+1+21),""))</f>
        <v/>
      </c>
      <c r="B21" s="20">
        <f>IF(OR($B$3="",$D$3=""),"",IF(MONTH(DATE($B$3,$D$3,1)-WEEKDAY(DATE($B$3,$D$3,1))+1+22)=$D$3,DAY(DATE($B$3,$D$3,1)-WEEKDAY(DATE($B$3,$D$3,1))+1+22),""))</f>
        <v/>
      </c>
      <c r="C21" s="20">
        <f>IF(OR($B$3="",$D$3=""),"",IF(MONTH(DATE($B$3,$D$3,1)-WEEKDAY(DATE($B$3,$D$3,1))+1+23)=$D$3,DAY(DATE($B$3,$D$3,1)-WEEKDAY(DATE($B$3,$D$3,1))+1+23),""))</f>
        <v/>
      </c>
      <c r="D21" s="20">
        <f>IF(OR($B$3="",$D$3=""),"",IF(MONTH(DATE($B$3,$D$3,1)-WEEKDAY(DATE($B$3,$D$3,1))+1+24)=$D$3,DAY(DATE($B$3,$D$3,1)-WEEKDAY(DATE($B$3,$D$3,1))+1+24),""))</f>
        <v/>
      </c>
      <c r="E21" s="20">
        <f>IF(OR($B$3="",$D$3=""),"",IF(MONTH(DATE($B$3,$D$3,1)-WEEKDAY(DATE($B$3,$D$3,1))+1+25)=$D$3,DAY(DATE($B$3,$D$3,1)-WEEKDAY(DATE($B$3,$D$3,1))+1+25),""))</f>
        <v/>
      </c>
      <c r="F21" s="20">
        <f>IF(OR($B$3="",$D$3=""),"",IF(MONTH(DATE($B$3,$D$3,1)-WEEKDAY(DATE($B$3,$D$3,1))+1+26)=$D$3,DAY(DATE($B$3,$D$3,1)-WEEKDAY(DATE($B$3,$D$3,1))+1+26),""))</f>
        <v/>
      </c>
      <c r="G21" s="21">
        <f>IF(OR($B$3="",$D$3=""),"",IF(MONTH(DATE($B$3,$D$3,1)-WEEKDAY(DATE($B$3,$D$3,1))+1+27)=$D$3,DAY(DATE($B$3,$D$3,1)-WEEKDAY(DATE($B$3,$D$3,1))+1+27),""))</f>
        <v/>
      </c>
    </row>
    <row r="22" ht="13" customHeight="1">
      <c r="A22" s="22" t="n"/>
      <c r="B22" s="22" t="n"/>
      <c r="C22" s="22" t="n"/>
      <c r="D22" s="22" t="n"/>
      <c r="E22" s="22" t="n"/>
      <c r="F22" s="22" t="n"/>
      <c r="G22" s="22" t="n"/>
    </row>
    <row r="23" ht="13" customHeight="1">
      <c r="A23" s="22" t="n"/>
      <c r="B23" s="22" t="n"/>
      <c r="C23" s="22" t="n"/>
      <c r="D23" s="22" t="n"/>
      <c r="E23" s="22" t="n"/>
      <c r="F23" s="22" t="n"/>
      <c r="G23" s="22" t="n"/>
    </row>
    <row r="24" ht="13" customHeight="1">
      <c r="A24" s="22" t="n"/>
      <c r="B24" s="22" t="n"/>
      <c r="C24" s="22" t="n"/>
      <c r="D24" s="22" t="n"/>
      <c r="E24" s="22" t="n"/>
      <c r="F24" s="22" t="n"/>
      <c r="G24" s="22" t="n"/>
    </row>
    <row r="25" ht="13" customHeight="1">
      <c r="A25" s="23" t="n"/>
      <c r="B25" s="23" t="n"/>
      <c r="C25" s="23" t="n"/>
      <c r="D25" s="23" t="n"/>
      <c r="E25" s="23" t="n"/>
      <c r="F25" s="23" t="n"/>
      <c r="G25" s="23" t="n"/>
    </row>
    <row r="26" ht="14" customHeight="1">
      <c r="A26" s="19">
        <f>IF(OR($B$3="",$D$3=""),"",IF(MONTH(DATE($B$3,$D$3,1)-WEEKDAY(DATE($B$3,$D$3,1))+1+28)=$D$3,DAY(DATE($B$3,$D$3,1)-WEEKDAY(DATE($B$3,$D$3,1))+1+28),""))</f>
        <v/>
      </c>
      <c r="B26" s="20">
        <f>IF(OR($B$3="",$D$3=""),"",IF(MONTH(DATE($B$3,$D$3,1)-WEEKDAY(DATE($B$3,$D$3,1))+1+29)=$D$3,DAY(DATE($B$3,$D$3,1)-WEEKDAY(DATE($B$3,$D$3,1))+1+29),""))</f>
        <v/>
      </c>
      <c r="C26" s="20">
        <f>IF(OR($B$3="",$D$3=""),"",IF(MONTH(DATE($B$3,$D$3,1)-WEEKDAY(DATE($B$3,$D$3,1))+1+30)=$D$3,DAY(DATE($B$3,$D$3,1)-WEEKDAY(DATE($B$3,$D$3,1))+1+30),""))</f>
        <v/>
      </c>
      <c r="D26" s="20">
        <f>IF(OR($B$3="",$D$3=""),"",IF(MONTH(DATE($B$3,$D$3,1)-WEEKDAY(DATE($B$3,$D$3,1))+1+31)=$D$3,DAY(DATE($B$3,$D$3,1)-WEEKDAY(DATE($B$3,$D$3,1))+1+31),""))</f>
        <v/>
      </c>
      <c r="E26" s="20">
        <f>IF(OR($B$3="",$D$3=""),"",IF(MONTH(DATE($B$3,$D$3,1)-WEEKDAY(DATE($B$3,$D$3,1))+1+32)=$D$3,DAY(DATE($B$3,$D$3,1)-WEEKDAY(DATE($B$3,$D$3,1))+1+32),""))</f>
        <v/>
      </c>
      <c r="F26" s="20">
        <f>IF(OR($B$3="",$D$3=""),"",IF(MONTH(DATE($B$3,$D$3,1)-WEEKDAY(DATE($B$3,$D$3,1))+1+33)=$D$3,DAY(DATE($B$3,$D$3,1)-WEEKDAY(DATE($B$3,$D$3,1))+1+33),""))</f>
        <v/>
      </c>
      <c r="G26" s="21">
        <f>IF(OR($B$3="",$D$3=""),"",IF(MONTH(DATE($B$3,$D$3,1)-WEEKDAY(DATE($B$3,$D$3,1))+1+34)=$D$3,DAY(DATE($B$3,$D$3,1)-WEEKDAY(DATE($B$3,$D$3,1))+1+34),""))</f>
        <v/>
      </c>
    </row>
    <row r="27" ht="13" customHeight="1">
      <c r="A27" s="22" t="n"/>
      <c r="B27" s="22" t="n"/>
      <c r="C27" s="22" t="n"/>
      <c r="D27" s="22" t="n"/>
      <c r="E27" s="22" t="n"/>
      <c r="F27" s="22" t="n"/>
      <c r="G27" s="22" t="n"/>
    </row>
    <row r="28" ht="13" customHeight="1">
      <c r="A28" s="22" t="n"/>
      <c r="B28" s="22" t="n"/>
      <c r="C28" s="22" t="n"/>
      <c r="D28" s="22" t="n"/>
      <c r="E28" s="22" t="n"/>
      <c r="F28" s="22" t="n"/>
      <c r="G28" s="22" t="n"/>
    </row>
    <row r="29" ht="13" customHeight="1">
      <c r="A29" s="22" t="n"/>
      <c r="B29" s="22" t="n"/>
      <c r="C29" s="22" t="n"/>
      <c r="D29" s="22" t="n"/>
      <c r="E29" s="22" t="n"/>
      <c r="F29" s="22" t="n"/>
      <c r="G29" s="22" t="n"/>
    </row>
    <row r="30" ht="13" customHeight="1">
      <c r="A30" s="23" t="n"/>
      <c r="B30" s="23" t="n"/>
      <c r="C30" s="23" t="n"/>
      <c r="D30" s="23" t="n"/>
      <c r="E30" s="23" t="n"/>
      <c r="F30" s="23" t="n"/>
      <c r="G30" s="23" t="n"/>
    </row>
    <row r="31" ht="14" customHeight="1">
      <c r="A31" s="19">
        <f>IF(OR($B$3="",$D$3=""),"",IF(MONTH(DATE($B$3,$D$3,1)-WEEKDAY(DATE($B$3,$D$3,1))+1+35)=$D$3,DAY(DATE($B$3,$D$3,1)-WEEKDAY(DATE($B$3,$D$3,1))+1+35),""))</f>
        <v/>
      </c>
      <c r="B31" s="20">
        <f>IF(OR($B$3="",$D$3=""),"",IF(MONTH(DATE($B$3,$D$3,1)-WEEKDAY(DATE($B$3,$D$3,1))+1+36)=$D$3,DAY(DATE($B$3,$D$3,1)-WEEKDAY(DATE($B$3,$D$3,1))+1+36),""))</f>
        <v/>
      </c>
      <c r="C31" s="20">
        <f>IF(OR($B$3="",$D$3=""),"",IF(MONTH(DATE($B$3,$D$3,1)-WEEKDAY(DATE($B$3,$D$3,1))+1+37)=$D$3,DAY(DATE($B$3,$D$3,1)-WEEKDAY(DATE($B$3,$D$3,1))+1+37),""))</f>
        <v/>
      </c>
      <c r="D31" s="20">
        <f>IF(OR($B$3="",$D$3=""),"",IF(MONTH(DATE($B$3,$D$3,1)-WEEKDAY(DATE($B$3,$D$3,1))+1+38)=$D$3,DAY(DATE($B$3,$D$3,1)-WEEKDAY(DATE($B$3,$D$3,1))+1+38),""))</f>
        <v/>
      </c>
      <c r="E31" s="20">
        <f>IF(OR($B$3="",$D$3=""),"",IF(MONTH(DATE($B$3,$D$3,1)-WEEKDAY(DATE($B$3,$D$3,1))+1+39)=$D$3,DAY(DATE($B$3,$D$3,1)-WEEKDAY(DATE($B$3,$D$3,1))+1+39),""))</f>
        <v/>
      </c>
      <c r="F31" s="20">
        <f>IF(OR($B$3="",$D$3=""),"",IF(MONTH(DATE($B$3,$D$3,1)-WEEKDAY(DATE($B$3,$D$3,1))+1+40)=$D$3,DAY(DATE($B$3,$D$3,1)-WEEKDAY(DATE($B$3,$D$3,1))+1+40),""))</f>
        <v/>
      </c>
      <c r="G31" s="21">
        <f>IF(OR($B$3="",$D$3=""),"",IF(MONTH(DATE($B$3,$D$3,1)-WEEKDAY(DATE($B$3,$D$3,1))+1+41)=$D$3,DAY(DATE($B$3,$D$3,1)-WEEKDAY(DATE($B$3,$D$3,1))+1+41),""))</f>
        <v/>
      </c>
    </row>
    <row r="32" ht="13" customHeight="1">
      <c r="A32" s="22" t="n"/>
      <c r="B32" s="22" t="n"/>
      <c r="C32" s="22" t="n"/>
      <c r="D32" s="22" t="n"/>
      <c r="E32" s="22" t="n"/>
      <c r="F32" s="22" t="n"/>
      <c r="G32" s="22" t="n"/>
    </row>
    <row r="33" ht="13" customHeight="1">
      <c r="A33" s="22" t="n"/>
      <c r="B33" s="22" t="n"/>
      <c r="C33" s="22" t="n"/>
      <c r="D33" s="22" t="n"/>
      <c r="E33" s="22" t="n"/>
      <c r="F33" s="22" t="n"/>
      <c r="G33" s="22" t="n"/>
    </row>
    <row r="34" ht="13" customHeight="1">
      <c r="A34" s="22" t="n"/>
      <c r="B34" s="22" t="n"/>
      <c r="C34" s="22" t="n"/>
      <c r="D34" s="22" t="n"/>
      <c r="E34" s="22" t="n"/>
      <c r="F34" s="22" t="n"/>
      <c r="G34" s="22" t="n"/>
    </row>
    <row r="35" ht="13" customHeight="1">
      <c r="A35" s="23" t="n"/>
      <c r="B35" s="23" t="n"/>
      <c r="C35" s="23" t="n"/>
      <c r="D35" s="23" t="n"/>
      <c r="E35" s="23" t="n"/>
      <c r="F35" s="23" t="n"/>
      <c r="G35" s="23" t="n"/>
    </row>
    <row r="36" ht="22" customHeight="1">
      <c r="A36" s="12" t="inlineStr">
        <is>
          <t>1日の欄に「時刻 内容」を短く書きます（例：9:00 エアコンの清掃）。仮の予定は頭に「仮」。取りやめた予定は線を引いて消します。エクセル版は年と月を入れると日付が入ります（日曜始まり）。</t>
        </is>
      </c>
      <c r="B36" s="12" t="n"/>
      <c r="C36" s="12" t="n"/>
      <c r="D36" s="12" t="n"/>
      <c r="E36" s="12" t="n"/>
      <c r="F36" s="12" t="n"/>
      <c r="G36" s="12" t="n"/>
    </row>
  </sheetData>
  <mergeCells count="4">
    <mergeCell ref="B2:F2"/>
    <mergeCell ref="A36:G36"/>
    <mergeCell ref="A1:G1"/>
    <mergeCell ref="F3:G3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6.5" customWidth="1" min="2" max="2"/>
    <col width="6.5" customWidth="1" min="3" max="3"/>
    <col width="12" customWidth="1" min="4" max="4"/>
    <col width="18" customWidth="1" min="5" max="5"/>
    <col width="18" customWidth="1" min="6" max="6"/>
    <col width="14" customWidth="1" min="7" max="7"/>
    <col width="9" customWidth="1" min="8" max="8"/>
    <col width="22" customWidth="1" min="9" max="9"/>
  </cols>
  <sheetData>
    <row r="1" ht="28" customHeight="1">
      <c r="A1" s="1" t="inlineStr">
        <is>
          <t>予　約　表（週）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出張・訪問の仕事の1週間（時間の順に1行ずつ）</t>
        </is>
      </c>
      <c r="C2" s="2" t="n"/>
      <c r="D2" s="2" t="n"/>
      <c r="E2" s="2" t="n"/>
      <c r="F2" s="2" t="n"/>
      <c r="G2" s="2" t="n"/>
      <c r="H2" s="2" t="n"/>
      <c r="I2" s="24" t="inlineStr">
        <is>
          <t>記入例</t>
        </is>
      </c>
    </row>
    <row r="3" ht="20" customHeight="1">
      <c r="A3" s="3" t="inlineStr">
        <is>
          <t>週のはじめ</t>
        </is>
      </c>
      <c r="B3" s="25" t="n">
        <v>46314</v>
      </c>
      <c r="C3" s="25" t="n"/>
      <c r="D3" s="25" t="n"/>
      <c r="E3" s="3" t="inlineStr">
        <is>
          <t>屋号・担当</t>
        </is>
      </c>
      <c r="F3" s="26" t="inlineStr">
        <is>
          <t>◯◯サービス（担当 ◯◯）</t>
        </is>
      </c>
      <c r="G3" s="26" t="n"/>
      <c r="H3" s="26" t="n"/>
      <c r="I3" s="26" t="n"/>
    </row>
    <row r="5">
      <c r="A5" s="6" t="inlineStr">
        <is>
          <t>日付</t>
        </is>
      </c>
      <c r="B5" s="6" t="inlineStr">
        <is>
          <t>開始</t>
        </is>
      </c>
      <c r="C5" s="6" t="inlineStr">
        <is>
          <t>終了</t>
        </is>
      </c>
      <c r="D5" s="6" t="inlineStr">
        <is>
          <t>お客様</t>
        </is>
      </c>
      <c r="E5" s="6" t="inlineStr">
        <is>
          <t>内容</t>
        </is>
      </c>
      <c r="F5" s="6" t="inlineStr">
        <is>
          <t>場所</t>
        </is>
      </c>
      <c r="G5" s="6" t="inlineStr">
        <is>
          <t>連絡先</t>
        </is>
      </c>
      <c r="H5" s="6" t="inlineStr">
        <is>
          <t>状態</t>
        </is>
      </c>
      <c r="I5" s="6" t="inlineStr">
        <is>
          <t>メモ</t>
        </is>
      </c>
    </row>
    <row r="6" ht="15.5" customHeight="1">
      <c r="A6" s="27">
        <f>IF($B$3="","",$B$3+0)</f>
        <v/>
      </c>
      <c r="B6" s="28" t="n">
        <v>0.375</v>
      </c>
      <c r="C6" s="28" t="n">
        <v>0.4583333333333333</v>
      </c>
      <c r="D6" s="29" t="inlineStr">
        <is>
          <t>◯◯ 様</t>
        </is>
      </c>
      <c r="E6" s="29" t="inlineStr">
        <is>
          <t>エアコンの清掃</t>
        </is>
      </c>
      <c r="F6" s="29" t="inlineStr">
        <is>
          <t>◯◯町（ご自宅）</t>
        </is>
      </c>
      <c r="G6" s="29" t="inlineStr">
        <is>
          <t>090-0000-1111</t>
        </is>
      </c>
      <c r="H6" s="30" t="inlineStr">
        <is>
          <t>確定</t>
        </is>
      </c>
      <c r="I6" s="31" t="inlineStr">
        <is>
          <t>2台・脚立</t>
        </is>
      </c>
    </row>
    <row r="7" ht="15.5" customHeight="1">
      <c r="A7" s="27" t="n"/>
      <c r="B7" s="28" t="n">
        <v>0.5833333333333334</v>
      </c>
      <c r="C7" s="28" t="n">
        <v>0.625</v>
      </c>
      <c r="D7" s="29" t="inlineStr">
        <is>
          <t>◯◯ 様</t>
        </is>
      </c>
      <c r="E7" s="29" t="inlineStr">
        <is>
          <t>見積もり訪問</t>
        </is>
      </c>
      <c r="F7" s="29" t="inlineStr">
        <is>
          <t>◯◯市（店舗）</t>
        </is>
      </c>
      <c r="G7" s="9" t="n"/>
      <c r="H7" s="30" t="inlineStr">
        <is>
          <t>仮予定</t>
        </is>
      </c>
      <c r="I7" s="31" t="inlineStr">
        <is>
          <t>返事は20日まで</t>
        </is>
      </c>
    </row>
    <row r="8" ht="15.5" customHeight="1">
      <c r="A8" s="27" t="n"/>
      <c r="B8" s="8" t="n"/>
      <c r="C8" s="8" t="n"/>
      <c r="D8" s="9" t="n"/>
      <c r="E8" s="9" t="n"/>
      <c r="F8" s="9" t="n"/>
      <c r="G8" s="9" t="n"/>
      <c r="H8" s="10" t="n"/>
      <c r="I8" s="11" t="n"/>
    </row>
    <row r="9" ht="15.5" customHeight="1">
      <c r="A9" s="27" t="n"/>
      <c r="B9" s="8" t="n"/>
      <c r="C9" s="8" t="n"/>
      <c r="D9" s="9" t="n"/>
      <c r="E9" s="9" t="n"/>
      <c r="F9" s="9" t="n"/>
      <c r="G9" s="9" t="n"/>
      <c r="H9" s="10" t="n"/>
      <c r="I9" s="11" t="n"/>
    </row>
    <row r="10" ht="15.5" customHeight="1">
      <c r="A10" s="27" t="n"/>
      <c r="B10" s="8" t="n"/>
      <c r="C10" s="8" t="n"/>
      <c r="D10" s="9" t="n"/>
      <c r="E10" s="9" t="n"/>
      <c r="F10" s="9" t="n"/>
      <c r="G10" s="9" t="n"/>
      <c r="H10" s="10" t="n"/>
      <c r="I10" s="11" t="n"/>
    </row>
    <row r="11" ht="15.5" customHeight="1">
      <c r="A11" s="27">
        <f>IF($B$3="","",$B$3+1)</f>
        <v/>
      </c>
      <c r="B11" s="28" t="n">
        <v>0.3958333333333333</v>
      </c>
      <c r="C11" s="28" t="n">
        <v>0.4375</v>
      </c>
      <c r="D11" s="29" t="inlineStr">
        <is>
          <t>◯◯ 様</t>
        </is>
      </c>
      <c r="E11" s="29" t="inlineStr">
        <is>
          <t>通院の送迎</t>
        </is>
      </c>
      <c r="F11" s="29" t="inlineStr">
        <is>
          <t>◯◯病院</t>
        </is>
      </c>
      <c r="G11" s="29" t="inlineStr">
        <is>
          <t>090-0000-2222</t>
        </is>
      </c>
      <c r="H11" s="30" t="inlineStr">
        <is>
          <t>確定</t>
        </is>
      </c>
      <c r="I11" s="31" t="inlineStr">
        <is>
          <t>車いす</t>
        </is>
      </c>
    </row>
    <row r="12" ht="15.5" customHeight="1">
      <c r="A12" s="27" t="n"/>
      <c r="B12" s="28" t="n">
        <v>0.5416666666666666</v>
      </c>
      <c r="C12" s="28" t="n">
        <v>0.6666666666666666</v>
      </c>
      <c r="D12" s="29" t="inlineStr">
        <is>
          <t>◯◯ 様</t>
        </is>
      </c>
      <c r="E12" s="29" t="inlineStr">
        <is>
          <t>庭木の剪定</t>
        </is>
      </c>
      <c r="F12" s="29" t="inlineStr">
        <is>
          <t>◯◯町（ご自宅）</t>
        </is>
      </c>
      <c r="G12" s="9" t="n"/>
      <c r="H12" s="30" t="inlineStr">
        <is>
          <t>確定</t>
        </is>
      </c>
      <c r="I12" s="31" t="inlineStr">
        <is>
          <t>脚立持参</t>
        </is>
      </c>
    </row>
    <row r="13" ht="15.5" customHeight="1">
      <c r="A13" s="27" t="n"/>
      <c r="B13" s="8" t="n"/>
      <c r="C13" s="8" t="n"/>
      <c r="D13" s="9" t="n"/>
      <c r="E13" s="9" t="n"/>
      <c r="F13" s="9" t="n"/>
      <c r="G13" s="9" t="n"/>
      <c r="H13" s="10" t="n"/>
      <c r="I13" s="11" t="n"/>
    </row>
    <row r="14" ht="15.5" customHeight="1">
      <c r="A14" s="27" t="n"/>
      <c r="B14" s="8" t="n"/>
      <c r="C14" s="8" t="n"/>
      <c r="D14" s="9" t="n"/>
      <c r="E14" s="9" t="n"/>
      <c r="F14" s="9" t="n"/>
      <c r="G14" s="9" t="n"/>
      <c r="H14" s="10" t="n"/>
      <c r="I14" s="11" t="n"/>
    </row>
    <row r="15" ht="15.5" customHeight="1">
      <c r="A15" s="27" t="n"/>
      <c r="B15" s="8" t="n"/>
      <c r="C15" s="8" t="n"/>
      <c r="D15" s="9" t="n"/>
      <c r="E15" s="9" t="n"/>
      <c r="F15" s="9" t="n"/>
      <c r="G15" s="9" t="n"/>
      <c r="H15" s="10" t="n"/>
      <c r="I15" s="11" t="n"/>
    </row>
    <row r="16" ht="15.5" customHeight="1">
      <c r="A16" s="27">
        <f>IF($B$3="","",$B$3+2)</f>
        <v/>
      </c>
      <c r="B16" s="28" t="n">
        <v>0.4166666666666667</v>
      </c>
      <c r="C16" s="28" t="n">
        <v>0.5</v>
      </c>
      <c r="D16" s="29" t="inlineStr">
        <is>
          <t>◯◯ 様</t>
        </is>
      </c>
      <c r="E16" s="29" t="inlineStr">
        <is>
          <t>網戸の張り替え</t>
        </is>
      </c>
      <c r="F16" s="29" t="inlineStr">
        <is>
          <t>◯◯町（ご自宅）</t>
        </is>
      </c>
      <c r="G16" s="29" t="inlineStr">
        <is>
          <t>080-0000-3333</t>
        </is>
      </c>
      <c r="H16" s="30" t="inlineStr">
        <is>
          <t>確定</t>
        </is>
      </c>
      <c r="I16" s="31" t="inlineStr">
        <is>
          <t>4枚</t>
        </is>
      </c>
    </row>
    <row r="17" ht="15.5" customHeight="1">
      <c r="A17" s="27" t="n"/>
      <c r="B17" s="28" t="n">
        <v>0.5416666666666666</v>
      </c>
      <c r="C17" s="28" t="n">
        <v>0.5833333333333334</v>
      </c>
      <c r="D17" s="29" t="inlineStr">
        <is>
          <t>◯◯ 様</t>
        </is>
      </c>
      <c r="E17" s="29" t="inlineStr">
        <is>
          <t>水回りの点検</t>
        </is>
      </c>
      <c r="F17" s="29" t="inlineStr">
        <is>
          <t>◯◯町（アパート）</t>
        </is>
      </c>
      <c r="G17" s="9" t="n"/>
      <c r="H17" s="30" t="inlineStr">
        <is>
          <t>確定</t>
        </is>
      </c>
      <c r="I17" s="31" t="inlineStr">
        <is>
          <t>管理会社の立会い</t>
        </is>
      </c>
    </row>
    <row r="18" ht="15.5" customHeight="1">
      <c r="A18" s="27" t="n"/>
      <c r="B18" s="28" t="n">
        <v>0.625</v>
      </c>
      <c r="C18" s="8" t="n"/>
      <c r="D18" s="29" t="inlineStr">
        <is>
          <t>◯◯ 様</t>
        </is>
      </c>
      <c r="E18" s="29" t="inlineStr">
        <is>
          <t>不用品の回収</t>
        </is>
      </c>
      <c r="F18" s="29" t="inlineStr">
        <is>
          <t>◯◯町（ご自宅）</t>
        </is>
      </c>
      <c r="G18" s="9" t="n"/>
      <c r="H18" s="30" t="inlineStr">
        <is>
          <t>仮予定</t>
        </is>
      </c>
      <c r="I18" s="31" t="inlineStr">
        <is>
          <t>量は電話で確認</t>
        </is>
      </c>
    </row>
    <row r="19" ht="15.5" customHeight="1">
      <c r="A19" s="27" t="n"/>
      <c r="B19" s="8" t="n"/>
      <c r="C19" s="8" t="n"/>
      <c r="D19" s="9" t="n"/>
      <c r="E19" s="9" t="n"/>
      <c r="F19" s="9" t="n"/>
      <c r="G19" s="9" t="n"/>
      <c r="H19" s="10" t="n"/>
      <c r="I19" s="11" t="n"/>
    </row>
    <row r="20" ht="15.5" customHeight="1">
      <c r="A20" s="27" t="n"/>
      <c r="B20" s="8" t="n"/>
      <c r="C20" s="8" t="n"/>
      <c r="D20" s="9" t="n"/>
      <c r="E20" s="9" t="n"/>
      <c r="F20" s="9" t="n"/>
      <c r="G20" s="9" t="n"/>
      <c r="H20" s="10" t="n"/>
      <c r="I20" s="11" t="n"/>
    </row>
    <row r="21" ht="15.5" customHeight="1">
      <c r="A21" s="27">
        <f>IF($B$3="","",$B$3+3)</f>
        <v/>
      </c>
      <c r="B21" s="28" t="n">
        <v>0.375</v>
      </c>
      <c r="C21" s="28" t="n">
        <v>0.4166666666666667</v>
      </c>
      <c r="D21" s="29" t="inlineStr">
        <is>
          <t>◯◯ 様</t>
        </is>
      </c>
      <c r="E21" s="29" t="inlineStr">
        <is>
          <t>通院の送迎</t>
        </is>
      </c>
      <c r="F21" s="29" t="inlineStr">
        <is>
          <t>◯◯病院</t>
        </is>
      </c>
      <c r="G21" s="9" t="n"/>
      <c r="H21" s="30" t="inlineStr">
        <is>
          <t>キャンセル</t>
        </is>
      </c>
      <c r="I21" s="31" t="inlineStr">
        <is>
          <t>体調不良で取りやめ</t>
        </is>
      </c>
    </row>
    <row r="22" ht="15.5" customHeight="1">
      <c r="A22" s="27" t="n"/>
      <c r="B22" s="8" t="n"/>
      <c r="C22" s="8" t="n"/>
      <c r="D22" s="9" t="n"/>
      <c r="E22" s="9" t="n"/>
      <c r="F22" s="9" t="n"/>
      <c r="G22" s="9" t="n"/>
      <c r="H22" s="10" t="n"/>
      <c r="I22" s="11" t="n"/>
    </row>
    <row r="23" ht="15.5" customHeight="1">
      <c r="A23" s="27" t="n"/>
      <c r="B23" s="8" t="n"/>
      <c r="C23" s="8" t="n"/>
      <c r="D23" s="9" t="n"/>
      <c r="E23" s="9" t="n"/>
      <c r="F23" s="9" t="n"/>
      <c r="G23" s="9" t="n"/>
      <c r="H23" s="10" t="n"/>
      <c r="I23" s="11" t="n"/>
    </row>
    <row r="24" ht="15.5" customHeight="1">
      <c r="A24" s="27" t="n"/>
      <c r="B24" s="8" t="n"/>
      <c r="C24" s="8" t="n"/>
      <c r="D24" s="9" t="n"/>
      <c r="E24" s="9" t="n"/>
      <c r="F24" s="9" t="n"/>
      <c r="G24" s="9" t="n"/>
      <c r="H24" s="10" t="n"/>
      <c r="I24" s="11" t="n"/>
    </row>
    <row r="25" ht="15.5" customHeight="1">
      <c r="A25" s="27" t="n"/>
      <c r="B25" s="8" t="n"/>
      <c r="C25" s="8" t="n"/>
      <c r="D25" s="9" t="n"/>
      <c r="E25" s="9" t="n"/>
      <c r="F25" s="9" t="n"/>
      <c r="G25" s="9" t="n"/>
      <c r="H25" s="10" t="n"/>
      <c r="I25" s="11" t="n"/>
    </row>
    <row r="26" ht="15.5" customHeight="1">
      <c r="A26" s="27">
        <f>IF($B$3="","",$B$3+4)</f>
        <v/>
      </c>
      <c r="B26" s="28" t="n">
        <v>0.375</v>
      </c>
      <c r="C26" s="28" t="n">
        <v>0.5</v>
      </c>
      <c r="D26" s="29" t="inlineStr">
        <is>
          <t>◯◯ 様</t>
        </is>
      </c>
      <c r="E26" s="29" t="inlineStr">
        <is>
          <t>換気扇の清掃</t>
        </is>
      </c>
      <c r="F26" s="29" t="inlineStr">
        <is>
          <t>◯◯町（ご自宅）</t>
        </is>
      </c>
      <c r="G26" s="29" t="inlineStr">
        <is>
          <t>090-0000-4444</t>
        </is>
      </c>
      <c r="H26" s="30" t="inlineStr">
        <is>
          <t>確定</t>
        </is>
      </c>
      <c r="I26" s="11" t="n"/>
    </row>
    <row r="27" ht="15.5" customHeight="1">
      <c r="A27" s="27" t="n"/>
      <c r="B27" s="8" t="n"/>
      <c r="C27" s="8" t="n"/>
      <c r="D27" s="9" t="n"/>
      <c r="E27" s="9" t="n"/>
      <c r="F27" s="9" t="n"/>
      <c r="G27" s="9" t="n"/>
      <c r="H27" s="10" t="n"/>
      <c r="I27" s="11" t="n"/>
    </row>
    <row r="28" ht="15.5" customHeight="1">
      <c r="A28" s="27" t="n"/>
      <c r="B28" s="8" t="n"/>
      <c r="C28" s="8" t="n"/>
      <c r="D28" s="9" t="n"/>
      <c r="E28" s="9" t="n"/>
      <c r="F28" s="9" t="n"/>
      <c r="G28" s="9" t="n"/>
      <c r="H28" s="10" t="n"/>
      <c r="I28" s="11" t="n"/>
    </row>
    <row r="29" ht="15.5" customHeight="1">
      <c r="A29" s="27" t="n"/>
      <c r="B29" s="8" t="n"/>
      <c r="C29" s="8" t="n"/>
      <c r="D29" s="9" t="n"/>
      <c r="E29" s="9" t="n"/>
      <c r="F29" s="9" t="n"/>
      <c r="G29" s="9" t="n"/>
      <c r="H29" s="10" t="n"/>
      <c r="I29" s="11" t="n"/>
    </row>
    <row r="30" ht="15.5" customHeight="1">
      <c r="A30" s="27" t="n"/>
      <c r="B30" s="8" t="n"/>
      <c r="C30" s="8" t="n"/>
      <c r="D30" s="9" t="n"/>
      <c r="E30" s="9" t="n"/>
      <c r="F30" s="9" t="n"/>
      <c r="G30" s="9" t="n"/>
      <c r="H30" s="10" t="n"/>
      <c r="I30" s="11" t="n"/>
    </row>
    <row r="31" ht="15.5" customHeight="1">
      <c r="A31" s="27">
        <f>IF($B$3="","",$B$3+5)</f>
        <v/>
      </c>
      <c r="B31" s="28" t="n">
        <v>0.4166666666666667</v>
      </c>
      <c r="C31" s="28" t="n">
        <v>0.4583333333333333</v>
      </c>
      <c r="D31" s="29" t="inlineStr">
        <is>
          <t>◯◯ 様</t>
        </is>
      </c>
      <c r="E31" s="29" t="inlineStr">
        <is>
          <t>打合せ</t>
        </is>
      </c>
      <c r="F31" s="29" t="inlineStr">
        <is>
          <t>事務所</t>
        </is>
      </c>
      <c r="G31" s="9" t="n"/>
      <c r="H31" s="30" t="inlineStr">
        <is>
          <t>確定</t>
        </is>
      </c>
      <c r="I31" s="31" t="inlineStr">
        <is>
          <t>来月の定期清掃</t>
        </is>
      </c>
    </row>
    <row r="32" ht="15.5" customHeight="1">
      <c r="A32" s="27" t="n"/>
      <c r="B32" s="8" t="n"/>
      <c r="C32" s="8" t="n"/>
      <c r="D32" s="9" t="n"/>
      <c r="E32" s="9" t="n"/>
      <c r="F32" s="9" t="n"/>
      <c r="G32" s="9" t="n"/>
      <c r="H32" s="10" t="n"/>
      <c r="I32" s="11" t="n"/>
    </row>
    <row r="33" ht="15.5" customHeight="1">
      <c r="A33" s="27" t="n"/>
      <c r="B33" s="8" t="n"/>
      <c r="C33" s="8" t="n"/>
      <c r="D33" s="9" t="n"/>
      <c r="E33" s="9" t="n"/>
      <c r="F33" s="9" t="n"/>
      <c r="G33" s="9" t="n"/>
      <c r="H33" s="10" t="n"/>
      <c r="I33" s="11" t="n"/>
    </row>
    <row r="34" ht="15.5" customHeight="1">
      <c r="A34" s="27" t="n"/>
      <c r="B34" s="8" t="n"/>
      <c r="C34" s="8" t="n"/>
      <c r="D34" s="9" t="n"/>
      <c r="E34" s="9" t="n"/>
      <c r="F34" s="9" t="n"/>
      <c r="G34" s="9" t="n"/>
      <c r="H34" s="10" t="n"/>
      <c r="I34" s="11" t="n"/>
    </row>
    <row r="35" ht="15.5" customHeight="1">
      <c r="A35" s="27" t="n"/>
      <c r="B35" s="8" t="n"/>
      <c r="C35" s="8" t="n"/>
      <c r="D35" s="9" t="n"/>
      <c r="E35" s="9" t="n"/>
      <c r="F35" s="9" t="n"/>
      <c r="G35" s="9" t="n"/>
      <c r="H35" s="10" t="n"/>
      <c r="I35" s="11" t="n"/>
    </row>
    <row r="36" ht="15.5" customHeight="1">
      <c r="A36" s="27">
        <f>IF($B$3="","",$B$3+6)</f>
        <v/>
      </c>
      <c r="B36" s="8" t="n"/>
      <c r="C36" s="8" t="n"/>
      <c r="D36" s="9" t="n"/>
      <c r="E36" s="9" t="n"/>
      <c r="F36" s="9" t="n"/>
      <c r="G36" s="9" t="n"/>
      <c r="H36" s="10" t="n"/>
      <c r="I36" s="11" t="n"/>
    </row>
    <row r="37" ht="15.5" customHeight="1">
      <c r="A37" s="27" t="n"/>
      <c r="B37" s="8" t="n"/>
      <c r="C37" s="8" t="n"/>
      <c r="D37" s="9" t="n"/>
      <c r="E37" s="9" t="n"/>
      <c r="F37" s="9" t="n"/>
      <c r="G37" s="9" t="n"/>
      <c r="H37" s="10" t="n"/>
      <c r="I37" s="11" t="n"/>
    </row>
    <row r="38" ht="15.5" customHeight="1">
      <c r="A38" s="27" t="n"/>
      <c r="B38" s="8" t="n"/>
      <c r="C38" s="8" t="n"/>
      <c r="D38" s="9" t="n"/>
      <c r="E38" s="9" t="n"/>
      <c r="F38" s="9" t="n"/>
      <c r="G38" s="9" t="n"/>
      <c r="H38" s="10" t="n"/>
      <c r="I38" s="11" t="n"/>
    </row>
    <row r="39" ht="15.5" customHeight="1">
      <c r="A39" s="27" t="n"/>
      <c r="B39" s="8" t="n"/>
      <c r="C39" s="8" t="n"/>
      <c r="D39" s="9" t="n"/>
      <c r="E39" s="9" t="n"/>
      <c r="F39" s="9" t="n"/>
      <c r="G39" s="9" t="n"/>
      <c r="H39" s="10" t="n"/>
      <c r="I39" s="11" t="n"/>
    </row>
    <row r="40" ht="15.5" customHeight="1">
      <c r="A40" s="27" t="n"/>
      <c r="B40" s="8" t="n"/>
      <c r="C40" s="8" t="n"/>
      <c r="D40" s="9" t="n"/>
      <c r="E40" s="9" t="n"/>
      <c r="F40" s="9" t="n"/>
      <c r="G40" s="9" t="n"/>
      <c r="H40" s="10" t="n"/>
      <c r="I40" s="11" t="n"/>
    </row>
    <row r="41" ht="30" customHeight="1">
      <c r="A41" s="12" t="inlineStr">
        <is>
          <t>時間の順に1行ずつ書きます。状態は 仮予定・確定・完了・キャンセル のどれか。エクセル版は一覧から選ぶと、仮予定は橙、キャンセルは灰色の取り消し線になります。連絡先を書いた紙は、持ち歩きと捨て方に気をつけてください。</t>
        </is>
      </c>
      <c r="B41" s="12" t="n"/>
      <c r="C41" s="12" t="n"/>
      <c r="D41" s="12" t="n"/>
      <c r="E41" s="12" t="n"/>
      <c r="F41" s="12" t="n"/>
      <c r="G41" s="12" t="n"/>
      <c r="H41" s="12" t="n"/>
      <c r="I41" s="12" t="n"/>
    </row>
  </sheetData>
  <mergeCells count="12">
    <mergeCell ref="B3:D3"/>
    <mergeCell ref="A41:I41"/>
    <mergeCell ref="A21:A25"/>
    <mergeCell ref="F3:I3"/>
    <mergeCell ref="A16:A20"/>
    <mergeCell ref="A1:I1"/>
    <mergeCell ref="B2:H2"/>
    <mergeCell ref="A36:A40"/>
    <mergeCell ref="A11:A15"/>
    <mergeCell ref="A31:A35"/>
    <mergeCell ref="A26:A30"/>
    <mergeCell ref="A6:A10"/>
  </mergeCells>
  <conditionalFormatting sqref="B6:I40">
    <cfRule type="expression" priority="1" dxfId="0">
      <formula>$H6="仮予定"</formula>
    </cfRule>
    <cfRule type="expression" priority="2" dxfId="1">
      <formula>$H6="完了"</formula>
    </cfRule>
    <cfRule type="expression" priority="3" dxfId="2">
      <formula>$H6="キャンセル"</formula>
    </cfRule>
  </conditionalFormatting>
  <dataValidations count="1">
    <dataValidation sqref="H6:H40" showDropDown="0" showInputMessage="0" showErrorMessage="0" allowBlank="1" error="一覧から選ぶか、空欄のままにしてください。" type="list" errorStyle="warning">
      <formula1>"仮予定,確定,完了,キャンセル"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6.5" customWidth="1" min="2" max="2"/>
    <col width="6.5" customWidth="1" min="3" max="3"/>
    <col width="11" customWidth="1" min="4" max="4"/>
    <col width="15" customWidth="1" min="5" max="5"/>
    <col width="15" customWidth="1" min="6" max="6"/>
    <col width="13" customWidth="1" min="7" max="7"/>
    <col width="8.5" customWidth="1" min="8" max="8"/>
    <col width="17" customWidth="1" min="9" max="9"/>
  </cols>
  <sheetData>
    <row r="1" ht="28" customHeight="1">
      <c r="A1" s="1" t="inlineStr">
        <is>
          <t>予　約　表（1日）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車に置く1日の予定表（時間の順に1行ずつ）</t>
        </is>
      </c>
      <c r="C2" s="2" t="n"/>
      <c r="D2" s="2" t="n"/>
      <c r="E2" s="2" t="n"/>
      <c r="F2" s="2" t="n"/>
      <c r="G2" s="2" t="n"/>
      <c r="H2" s="2" t="n"/>
      <c r="I2" s="24" t="inlineStr">
        <is>
          <t>記入例</t>
        </is>
      </c>
    </row>
    <row r="3" ht="20" customHeight="1">
      <c r="A3" s="3" t="inlineStr">
        <is>
          <t>日付</t>
        </is>
      </c>
      <c r="B3" s="3" t="n"/>
      <c r="C3" s="25" t="n">
        <v>46316</v>
      </c>
      <c r="D3" s="25" t="n"/>
      <c r="E3" s="25" t="n"/>
      <c r="F3" s="3" t="inlineStr">
        <is>
          <t>屋号・担当</t>
        </is>
      </c>
      <c r="G3" s="26" t="inlineStr">
        <is>
          <t>◯◯サービス（担当 ◯◯）</t>
        </is>
      </c>
      <c r="H3" s="26" t="n"/>
      <c r="I3" s="26" t="n"/>
    </row>
    <row r="5">
      <c r="A5" s="6" t="inlineStr">
        <is>
          <t>No.</t>
        </is>
      </c>
      <c r="B5" s="6" t="inlineStr">
        <is>
          <t>開始</t>
        </is>
      </c>
      <c r="C5" s="6" t="inlineStr">
        <is>
          <t>終了</t>
        </is>
      </c>
      <c r="D5" s="6" t="inlineStr">
        <is>
          <t>お客様</t>
        </is>
      </c>
      <c r="E5" s="6" t="inlineStr">
        <is>
          <t>内容</t>
        </is>
      </c>
      <c r="F5" s="6" t="inlineStr">
        <is>
          <t>場所</t>
        </is>
      </c>
      <c r="G5" s="6" t="inlineStr">
        <is>
          <t>連絡先</t>
        </is>
      </c>
      <c r="H5" s="6" t="inlineStr">
        <is>
          <t>状態</t>
        </is>
      </c>
      <c r="I5" s="6" t="inlineStr">
        <is>
          <t>メモ</t>
        </is>
      </c>
    </row>
    <row r="6" ht="27" customHeight="1">
      <c r="A6" s="13" t="n">
        <v>1</v>
      </c>
      <c r="B6" s="28" t="n">
        <v>0.4166666666666667</v>
      </c>
      <c r="C6" s="28" t="n">
        <v>0.5</v>
      </c>
      <c r="D6" s="29" t="inlineStr">
        <is>
          <t>◯◯ 様</t>
        </is>
      </c>
      <c r="E6" s="29" t="inlineStr">
        <is>
          <t>網戸の張り替え</t>
        </is>
      </c>
      <c r="F6" s="29" t="inlineStr">
        <is>
          <t>◯◯町（ご自宅）</t>
        </is>
      </c>
      <c r="G6" s="29" t="inlineStr">
        <is>
          <t>080-0000-3333</t>
        </is>
      </c>
      <c r="H6" s="30" t="inlineStr">
        <is>
          <t>確定</t>
        </is>
      </c>
      <c r="I6" s="31" t="inlineStr">
        <is>
          <t>4枚</t>
        </is>
      </c>
    </row>
    <row r="7" ht="27" customHeight="1">
      <c r="A7" s="13" t="n">
        <v>2</v>
      </c>
      <c r="B7" s="28" t="n">
        <v>0.5416666666666666</v>
      </c>
      <c r="C7" s="28" t="n">
        <v>0.5833333333333334</v>
      </c>
      <c r="D7" s="29" t="inlineStr">
        <is>
          <t>◯◯ 様</t>
        </is>
      </c>
      <c r="E7" s="29" t="inlineStr">
        <is>
          <t>水回りの点検</t>
        </is>
      </c>
      <c r="F7" s="29" t="inlineStr">
        <is>
          <t>◯◯町（アパート）</t>
        </is>
      </c>
      <c r="G7" s="9" t="n"/>
      <c r="H7" s="30" t="inlineStr">
        <is>
          <t>確定</t>
        </is>
      </c>
      <c r="I7" s="31" t="inlineStr">
        <is>
          <t>管理会社の立会い</t>
        </is>
      </c>
    </row>
    <row r="8" ht="27" customHeight="1">
      <c r="A8" s="13" t="n">
        <v>3</v>
      </c>
      <c r="B8" s="28" t="n">
        <v>0.625</v>
      </c>
      <c r="C8" s="8" t="n"/>
      <c r="D8" s="29" t="inlineStr">
        <is>
          <t>◯◯ 様</t>
        </is>
      </c>
      <c r="E8" s="29" t="inlineStr">
        <is>
          <t>不用品の回収</t>
        </is>
      </c>
      <c r="F8" s="29" t="inlineStr">
        <is>
          <t>◯◯町（ご自宅）</t>
        </is>
      </c>
      <c r="G8" s="9" t="n"/>
      <c r="H8" s="30" t="inlineStr">
        <is>
          <t>仮予定</t>
        </is>
      </c>
      <c r="I8" s="31" t="inlineStr">
        <is>
          <t>量は電話で確認</t>
        </is>
      </c>
    </row>
    <row r="9" ht="27" customHeight="1">
      <c r="A9" s="13" t="n">
        <v>4</v>
      </c>
      <c r="B9" s="8" t="n"/>
      <c r="C9" s="8" t="n"/>
      <c r="D9" s="9" t="n"/>
      <c r="E9" s="9" t="n"/>
      <c r="F9" s="9" t="n"/>
      <c r="G9" s="9" t="n"/>
      <c r="H9" s="10" t="n"/>
      <c r="I9" s="11" t="n"/>
    </row>
    <row r="10" ht="27" customHeight="1">
      <c r="A10" s="13" t="n">
        <v>5</v>
      </c>
      <c r="B10" s="8" t="n"/>
      <c r="C10" s="8" t="n"/>
      <c r="D10" s="9" t="n"/>
      <c r="E10" s="9" t="n"/>
      <c r="F10" s="9" t="n"/>
      <c r="G10" s="9" t="n"/>
      <c r="H10" s="10" t="n"/>
      <c r="I10" s="11" t="n"/>
    </row>
    <row r="11" ht="27" customHeight="1">
      <c r="A11" s="13" t="n">
        <v>6</v>
      </c>
      <c r="B11" s="8" t="n"/>
      <c r="C11" s="8" t="n"/>
      <c r="D11" s="9" t="n"/>
      <c r="E11" s="9" t="n"/>
      <c r="F11" s="9" t="n"/>
      <c r="G11" s="9" t="n"/>
      <c r="H11" s="10" t="n"/>
      <c r="I11" s="11" t="n"/>
    </row>
    <row r="12" ht="27" customHeight="1">
      <c r="A12" s="13" t="n">
        <v>7</v>
      </c>
      <c r="B12" s="8" t="n"/>
      <c r="C12" s="8" t="n"/>
      <c r="D12" s="9" t="n"/>
      <c r="E12" s="9" t="n"/>
      <c r="F12" s="9" t="n"/>
      <c r="G12" s="9" t="n"/>
      <c r="H12" s="10" t="n"/>
      <c r="I12" s="11" t="n"/>
    </row>
    <row r="13" ht="27" customHeight="1">
      <c r="A13" s="13" t="n">
        <v>8</v>
      </c>
      <c r="B13" s="8" t="n"/>
      <c r="C13" s="8" t="n"/>
      <c r="D13" s="9" t="n"/>
      <c r="E13" s="9" t="n"/>
      <c r="F13" s="9" t="n"/>
      <c r="G13" s="9" t="n"/>
      <c r="H13" s="10" t="n"/>
      <c r="I13" s="11" t="n"/>
    </row>
    <row r="14" ht="27" customHeight="1">
      <c r="A14" s="13" t="n">
        <v>9</v>
      </c>
      <c r="B14" s="8" t="n"/>
      <c r="C14" s="8" t="n"/>
      <c r="D14" s="9" t="n"/>
      <c r="E14" s="9" t="n"/>
      <c r="F14" s="9" t="n"/>
      <c r="G14" s="9" t="n"/>
      <c r="H14" s="10" t="n"/>
      <c r="I14" s="11" t="n"/>
    </row>
    <row r="15" ht="27" customHeight="1">
      <c r="A15" s="13" t="n">
        <v>10</v>
      </c>
      <c r="B15" s="8" t="n"/>
      <c r="C15" s="8" t="n"/>
      <c r="D15" s="9" t="n"/>
      <c r="E15" s="9" t="n"/>
      <c r="F15" s="9" t="n"/>
      <c r="G15" s="9" t="n"/>
      <c r="H15" s="10" t="n"/>
      <c r="I15" s="11" t="n"/>
    </row>
    <row r="16" ht="27" customHeight="1">
      <c r="A16" s="13" t="n">
        <v>11</v>
      </c>
      <c r="B16" s="8" t="n"/>
      <c r="C16" s="8" t="n"/>
      <c r="D16" s="9" t="n"/>
      <c r="E16" s="9" t="n"/>
      <c r="F16" s="9" t="n"/>
      <c r="G16" s="9" t="n"/>
      <c r="H16" s="10" t="n"/>
      <c r="I16" s="11" t="n"/>
    </row>
    <row r="17" ht="27" customHeight="1">
      <c r="A17" s="13" t="n">
        <v>12</v>
      </c>
      <c r="B17" s="8" t="n"/>
      <c r="C17" s="8" t="n"/>
      <c r="D17" s="9" t="n"/>
      <c r="E17" s="9" t="n"/>
      <c r="F17" s="9" t="n"/>
      <c r="G17" s="9" t="n"/>
      <c r="H17" s="10" t="n"/>
      <c r="I17" s="11" t="n"/>
    </row>
    <row r="18" ht="27" customHeight="1">
      <c r="A18" s="13" t="n">
        <v>13</v>
      </c>
      <c r="B18" s="8" t="n"/>
      <c r="C18" s="8" t="n"/>
      <c r="D18" s="9" t="n"/>
      <c r="E18" s="9" t="n"/>
      <c r="F18" s="9" t="n"/>
      <c r="G18" s="9" t="n"/>
      <c r="H18" s="10" t="n"/>
      <c r="I18" s="11" t="n"/>
    </row>
    <row r="19" ht="27" customHeight="1">
      <c r="A19" s="13" t="n">
        <v>14</v>
      </c>
      <c r="B19" s="8" t="n"/>
      <c r="C19" s="8" t="n"/>
      <c r="D19" s="9" t="n"/>
      <c r="E19" s="9" t="n"/>
      <c r="F19" s="9" t="n"/>
      <c r="G19" s="9" t="n"/>
      <c r="H19" s="10" t="n"/>
      <c r="I19" s="11" t="n"/>
    </row>
    <row r="20" ht="27" customHeight="1">
      <c r="A20" s="13" t="n">
        <v>15</v>
      </c>
      <c r="B20" s="8" t="n"/>
      <c r="C20" s="8" t="n"/>
      <c r="D20" s="9" t="n"/>
      <c r="E20" s="9" t="n"/>
      <c r="F20" s="9" t="n"/>
      <c r="G20" s="9" t="n"/>
      <c r="H20" s="10" t="n"/>
      <c r="I20" s="11" t="n"/>
    </row>
    <row r="21" ht="27" customHeight="1">
      <c r="A21" s="13" t="n">
        <v>16</v>
      </c>
      <c r="B21" s="8" t="n"/>
      <c r="C21" s="8" t="n"/>
      <c r="D21" s="9" t="n"/>
      <c r="E21" s="9" t="n"/>
      <c r="F21" s="9" t="n"/>
      <c r="G21" s="9" t="n"/>
      <c r="H21" s="10" t="n"/>
      <c r="I21" s="11" t="n"/>
    </row>
    <row r="22" ht="27" customHeight="1">
      <c r="A22" s="13" t="n">
        <v>17</v>
      </c>
      <c r="B22" s="8" t="n"/>
      <c r="C22" s="8" t="n"/>
      <c r="D22" s="9" t="n"/>
      <c r="E22" s="9" t="n"/>
      <c r="F22" s="9" t="n"/>
      <c r="G22" s="9" t="n"/>
      <c r="H22" s="10" t="n"/>
      <c r="I22" s="11" t="n"/>
    </row>
    <row r="23" ht="27" customHeight="1">
      <c r="A23" s="13" t="n">
        <v>18</v>
      </c>
      <c r="B23" s="8" t="n"/>
      <c r="C23" s="8" t="n"/>
      <c r="D23" s="9" t="n"/>
      <c r="E23" s="9" t="n"/>
      <c r="F23" s="9" t="n"/>
      <c r="G23" s="9" t="n"/>
      <c r="H23" s="10" t="n"/>
      <c r="I23" s="11" t="n"/>
    </row>
    <row r="25">
      <c r="A25" s="14" t="inlineStr">
        <is>
          <t>持ち物・申し送り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</row>
    <row r="26" ht="18" customHeight="1">
      <c r="A26" s="32" t="inlineStr">
        <is>
          <t>13時の点検はアパートの前に車を止められない＝◯◯の駐車場へ。回収の軽トラは15時までに戻す。</t>
        </is>
      </c>
      <c r="B26" s="32" t="n"/>
      <c r="C26" s="32" t="n"/>
      <c r="D26" s="32" t="n"/>
      <c r="E26" s="32" t="n"/>
      <c r="F26" s="32" t="n"/>
      <c r="G26" s="32" t="n"/>
      <c r="H26" s="32" t="n"/>
      <c r="I26" s="32" t="n"/>
    </row>
    <row r="27" ht="18" customHeight="1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</row>
    <row r="28" ht="18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</row>
    <row r="29" ht="24" customHeight="1">
      <c r="A29" s="12" t="inlineStr">
        <is>
          <t>時間の順に1行ずつ書きます。状態は 仮予定・確定・完了・キャンセル のどれか。エクセル版は一覧から選ぶと、仮予定は橙、キャンセルは灰色の取り消し線になります。連絡先を書いた紙は、持ち歩きと捨て方に気をつけてください。</t>
        </is>
      </c>
      <c r="B29" s="12" t="n"/>
      <c r="C29" s="12" t="n"/>
      <c r="D29" s="12" t="n"/>
      <c r="E29" s="12" t="n"/>
      <c r="F29" s="12" t="n"/>
      <c r="G29" s="12" t="n"/>
      <c r="H29" s="12" t="n"/>
      <c r="I29" s="12" t="n"/>
    </row>
  </sheetData>
  <mergeCells count="8">
    <mergeCell ref="A29:I29"/>
    <mergeCell ref="A25:I25"/>
    <mergeCell ref="A1:I1"/>
    <mergeCell ref="B2:H2"/>
    <mergeCell ref="C3:E3"/>
    <mergeCell ref="G3:I3"/>
    <mergeCell ref="A26:I28"/>
    <mergeCell ref="A3:B3"/>
  </mergeCells>
  <conditionalFormatting sqref="B6:I23">
    <cfRule type="expression" priority="1" dxfId="0">
      <formula>$H6="仮予定"</formula>
    </cfRule>
    <cfRule type="expression" priority="2" dxfId="1">
      <formula>$H6="完了"</formula>
    </cfRule>
    <cfRule type="expression" priority="3" dxfId="2">
      <formula>$H6="キャンセル"</formula>
    </cfRule>
  </conditionalFormatting>
  <dataValidations count="1">
    <dataValidation sqref="H6:H23" showDropDown="0" showInputMessage="0" showErrorMessage="0" allowBlank="1" error="一覧から選ぶか、空欄のままにしてください。" type="list" errorStyle="warning">
      <formula1>"仮予定,確定,完了,キャンセル"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19.5" customWidth="1" min="1" max="1"/>
    <col width="19.5" customWidth="1" min="2" max="2"/>
    <col width="19.5" customWidth="1" min="3" max="3"/>
    <col width="19.5" customWidth="1" min="4" max="4"/>
    <col width="19.5" customWidth="1" min="5" max="5"/>
    <col width="19.5" customWidth="1" min="6" max="6"/>
    <col width="19.5" customWidth="1" min="7" max="7"/>
  </cols>
  <sheetData>
    <row r="1" ht="28" customHeight="1">
      <c r="A1" s="1" t="inlineStr">
        <is>
          <t>予　約　表（月）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1か月の予約をカレンダーで（日曜始まり）</t>
        </is>
      </c>
      <c r="C2" s="2" t="n"/>
      <c r="D2" s="2" t="n"/>
      <c r="E2" s="2" t="n"/>
      <c r="F2" s="2" t="n"/>
      <c r="G2" s="24" t="inlineStr">
        <is>
          <t>記入例</t>
        </is>
      </c>
    </row>
    <row r="3" ht="20" customHeight="1">
      <c r="A3" s="3" t="inlineStr">
        <is>
          <t>年</t>
        </is>
      </c>
      <c r="B3" s="33" t="n">
        <v>2026</v>
      </c>
      <c r="C3" s="3" t="inlineStr">
        <is>
          <t>月</t>
        </is>
      </c>
      <c r="D3" s="33" t="n">
        <v>10</v>
      </c>
      <c r="E3" s="3" t="inlineStr">
        <is>
          <t>屋号・担当</t>
        </is>
      </c>
      <c r="F3" s="26" t="inlineStr">
        <is>
          <t>◯◯サービス（担当 ◯◯）</t>
        </is>
      </c>
      <c r="G3" s="26" t="n"/>
    </row>
    <row r="5">
      <c r="A5" s="17" t="inlineStr">
        <is>
          <t>日</t>
        </is>
      </c>
      <c r="B5" s="6" t="inlineStr">
        <is>
          <t>月</t>
        </is>
      </c>
      <c r="C5" s="6" t="inlineStr">
        <is>
          <t>火</t>
        </is>
      </c>
      <c r="D5" s="6" t="inlineStr">
        <is>
          <t>水</t>
        </is>
      </c>
      <c r="E5" s="6" t="inlineStr">
        <is>
          <t>木</t>
        </is>
      </c>
      <c r="F5" s="6" t="inlineStr">
        <is>
          <t>金</t>
        </is>
      </c>
      <c r="G5" s="18" t="inlineStr">
        <is>
          <t>土</t>
        </is>
      </c>
    </row>
    <row r="6" ht="14" customHeight="1">
      <c r="A6" s="19">
        <f>IF(OR($B$3="",$D$3=""),"",IF(MONTH(DATE($B$3,$D$3,1)-WEEKDAY(DATE($B$3,$D$3,1))+1+0)=$D$3,DAY(DATE($B$3,$D$3,1)-WEEKDAY(DATE($B$3,$D$3,1))+1+0),""))</f>
        <v/>
      </c>
      <c r="B6" s="20">
        <f>IF(OR($B$3="",$D$3=""),"",IF(MONTH(DATE($B$3,$D$3,1)-WEEKDAY(DATE($B$3,$D$3,1))+1+1)=$D$3,DAY(DATE($B$3,$D$3,1)-WEEKDAY(DATE($B$3,$D$3,1))+1+1),""))</f>
        <v/>
      </c>
      <c r="C6" s="20">
        <f>IF(OR($B$3="",$D$3=""),"",IF(MONTH(DATE($B$3,$D$3,1)-WEEKDAY(DATE($B$3,$D$3,1))+1+2)=$D$3,DAY(DATE($B$3,$D$3,1)-WEEKDAY(DATE($B$3,$D$3,1))+1+2),""))</f>
        <v/>
      </c>
      <c r="D6" s="20">
        <f>IF(OR($B$3="",$D$3=""),"",IF(MONTH(DATE($B$3,$D$3,1)-WEEKDAY(DATE($B$3,$D$3,1))+1+3)=$D$3,DAY(DATE($B$3,$D$3,1)-WEEKDAY(DATE($B$3,$D$3,1))+1+3),""))</f>
        <v/>
      </c>
      <c r="E6" s="20">
        <f>IF(OR($B$3="",$D$3=""),"",IF(MONTH(DATE($B$3,$D$3,1)-WEEKDAY(DATE($B$3,$D$3,1))+1+4)=$D$3,DAY(DATE($B$3,$D$3,1)-WEEKDAY(DATE($B$3,$D$3,1))+1+4),""))</f>
        <v/>
      </c>
      <c r="F6" s="20">
        <f>IF(OR($B$3="",$D$3=""),"",IF(MONTH(DATE($B$3,$D$3,1)-WEEKDAY(DATE($B$3,$D$3,1))+1+5)=$D$3,DAY(DATE($B$3,$D$3,1)-WEEKDAY(DATE($B$3,$D$3,1))+1+5),""))</f>
        <v/>
      </c>
      <c r="G6" s="21">
        <f>IF(OR($B$3="",$D$3=""),"",IF(MONTH(DATE($B$3,$D$3,1)-WEEKDAY(DATE($B$3,$D$3,1))+1+6)=$D$3,DAY(DATE($B$3,$D$3,1)-WEEKDAY(DATE($B$3,$D$3,1))+1+6),""))</f>
        <v/>
      </c>
    </row>
    <row r="7" ht="13" customHeight="1">
      <c r="A7" s="22" t="n"/>
      <c r="B7" s="22" t="n"/>
      <c r="C7" s="22" t="n"/>
      <c r="D7" s="22" t="n"/>
      <c r="E7" s="22" t="n"/>
      <c r="F7" s="34" t="inlineStr">
        <is>
          <t>9:00 エアコンの清掃</t>
        </is>
      </c>
      <c r="G7" s="22" t="n"/>
    </row>
    <row r="8" ht="13" customHeight="1">
      <c r="A8" s="22" t="n"/>
      <c r="B8" s="22" t="n"/>
      <c r="C8" s="22" t="n"/>
      <c r="D8" s="22" t="n"/>
      <c r="E8" s="22" t="n"/>
      <c r="F8" s="22" t="n"/>
      <c r="G8" s="22" t="n"/>
    </row>
    <row r="9" ht="13" customHeight="1">
      <c r="A9" s="22" t="n"/>
      <c r="B9" s="22" t="n"/>
      <c r="C9" s="22" t="n"/>
      <c r="D9" s="22" t="n"/>
      <c r="E9" s="22" t="n"/>
      <c r="F9" s="22" t="n"/>
      <c r="G9" s="22" t="n"/>
    </row>
    <row r="10" ht="13" customHeight="1">
      <c r="A10" s="23" t="n"/>
      <c r="B10" s="23" t="n"/>
      <c r="C10" s="23" t="n"/>
      <c r="D10" s="23" t="n"/>
      <c r="E10" s="23" t="n"/>
      <c r="F10" s="23" t="n"/>
      <c r="G10" s="23" t="n"/>
    </row>
    <row r="11" ht="14" customHeight="1">
      <c r="A11" s="19">
        <f>IF(OR($B$3="",$D$3=""),"",IF(MONTH(DATE($B$3,$D$3,1)-WEEKDAY(DATE($B$3,$D$3,1))+1+7)=$D$3,DAY(DATE($B$3,$D$3,1)-WEEKDAY(DATE($B$3,$D$3,1))+1+7),""))</f>
        <v/>
      </c>
      <c r="B11" s="20">
        <f>IF(OR($B$3="",$D$3=""),"",IF(MONTH(DATE($B$3,$D$3,1)-WEEKDAY(DATE($B$3,$D$3,1))+1+8)=$D$3,DAY(DATE($B$3,$D$3,1)-WEEKDAY(DATE($B$3,$D$3,1))+1+8),""))</f>
        <v/>
      </c>
      <c r="C11" s="20">
        <f>IF(OR($B$3="",$D$3=""),"",IF(MONTH(DATE($B$3,$D$3,1)-WEEKDAY(DATE($B$3,$D$3,1))+1+9)=$D$3,DAY(DATE($B$3,$D$3,1)-WEEKDAY(DATE($B$3,$D$3,1))+1+9),""))</f>
        <v/>
      </c>
      <c r="D11" s="20">
        <f>IF(OR($B$3="",$D$3=""),"",IF(MONTH(DATE($B$3,$D$3,1)-WEEKDAY(DATE($B$3,$D$3,1))+1+10)=$D$3,DAY(DATE($B$3,$D$3,1)-WEEKDAY(DATE($B$3,$D$3,1))+1+10),""))</f>
        <v/>
      </c>
      <c r="E11" s="20">
        <f>IF(OR($B$3="",$D$3=""),"",IF(MONTH(DATE($B$3,$D$3,1)-WEEKDAY(DATE($B$3,$D$3,1))+1+11)=$D$3,DAY(DATE($B$3,$D$3,1)-WEEKDAY(DATE($B$3,$D$3,1))+1+11),""))</f>
        <v/>
      </c>
      <c r="F11" s="20">
        <f>IF(OR($B$3="",$D$3=""),"",IF(MONTH(DATE($B$3,$D$3,1)-WEEKDAY(DATE($B$3,$D$3,1))+1+12)=$D$3,DAY(DATE($B$3,$D$3,1)-WEEKDAY(DATE($B$3,$D$3,1))+1+12),""))</f>
        <v/>
      </c>
      <c r="G11" s="21">
        <f>IF(OR($B$3="",$D$3=""),"",IF(MONTH(DATE($B$3,$D$3,1)-WEEKDAY(DATE($B$3,$D$3,1))+1+13)=$D$3,DAY(DATE($B$3,$D$3,1)-WEEKDAY(DATE($B$3,$D$3,1))+1+13),""))</f>
        <v/>
      </c>
    </row>
    <row r="12" ht="13" customHeight="1">
      <c r="A12" s="22" t="n"/>
      <c r="B12" s="34" t="inlineStr">
        <is>
          <t>13:00 庭木の剪定</t>
        </is>
      </c>
      <c r="C12" s="34" t="inlineStr">
        <is>
          <t>10:00 通院の送迎</t>
        </is>
      </c>
      <c r="D12" s="22" t="n"/>
      <c r="E12" s="22" t="n"/>
      <c r="F12" s="35" t="inlineStr">
        <is>
          <t>仮 14:00 見積もり訪問</t>
        </is>
      </c>
      <c r="G12" s="22" t="n"/>
    </row>
    <row r="13" ht="13" customHeight="1">
      <c r="A13" s="22" t="n"/>
      <c r="B13" s="22" t="n"/>
      <c r="C13" s="22" t="n"/>
      <c r="D13" s="22" t="n"/>
      <c r="E13" s="22" t="n"/>
      <c r="F13" s="22" t="n"/>
      <c r="G13" s="22" t="n"/>
    </row>
    <row r="14" ht="13" customHeight="1">
      <c r="A14" s="22" t="n"/>
      <c r="B14" s="22" t="n"/>
      <c r="C14" s="22" t="n"/>
      <c r="D14" s="22" t="n"/>
      <c r="E14" s="22" t="n"/>
      <c r="F14" s="22" t="n"/>
      <c r="G14" s="22" t="n"/>
    </row>
    <row r="15" ht="13" customHeight="1">
      <c r="A15" s="23" t="n"/>
      <c r="B15" s="23" t="n"/>
      <c r="C15" s="23" t="n"/>
      <c r="D15" s="23" t="n"/>
      <c r="E15" s="23" t="n"/>
      <c r="F15" s="23" t="n"/>
      <c r="G15" s="23" t="n"/>
    </row>
    <row r="16" ht="14" customHeight="1">
      <c r="A16" s="19">
        <f>IF(OR($B$3="",$D$3=""),"",IF(MONTH(DATE($B$3,$D$3,1)-WEEKDAY(DATE($B$3,$D$3,1))+1+14)=$D$3,DAY(DATE($B$3,$D$3,1)-WEEKDAY(DATE($B$3,$D$3,1))+1+14),""))</f>
        <v/>
      </c>
      <c r="B16" s="20">
        <f>IF(OR($B$3="",$D$3=""),"",IF(MONTH(DATE($B$3,$D$3,1)-WEEKDAY(DATE($B$3,$D$3,1))+1+15)=$D$3,DAY(DATE($B$3,$D$3,1)-WEEKDAY(DATE($B$3,$D$3,1))+1+15),""))</f>
        <v/>
      </c>
      <c r="C16" s="20">
        <f>IF(OR($B$3="",$D$3=""),"",IF(MONTH(DATE($B$3,$D$3,1)-WEEKDAY(DATE($B$3,$D$3,1))+1+16)=$D$3,DAY(DATE($B$3,$D$3,1)-WEEKDAY(DATE($B$3,$D$3,1))+1+16),""))</f>
        <v/>
      </c>
      <c r="D16" s="20">
        <f>IF(OR($B$3="",$D$3=""),"",IF(MONTH(DATE($B$3,$D$3,1)-WEEKDAY(DATE($B$3,$D$3,1))+1+17)=$D$3,DAY(DATE($B$3,$D$3,1)-WEEKDAY(DATE($B$3,$D$3,1))+1+17),""))</f>
        <v/>
      </c>
      <c r="E16" s="20">
        <f>IF(OR($B$3="",$D$3=""),"",IF(MONTH(DATE($B$3,$D$3,1)-WEEKDAY(DATE($B$3,$D$3,1))+1+18)=$D$3,DAY(DATE($B$3,$D$3,1)-WEEKDAY(DATE($B$3,$D$3,1))+1+18),""))</f>
        <v/>
      </c>
      <c r="F16" s="20">
        <f>IF(OR($B$3="",$D$3=""),"",IF(MONTH(DATE($B$3,$D$3,1)-WEEKDAY(DATE($B$3,$D$3,1))+1+19)=$D$3,DAY(DATE($B$3,$D$3,1)-WEEKDAY(DATE($B$3,$D$3,1))+1+19),""))</f>
        <v/>
      </c>
      <c r="G16" s="21">
        <f>IF(OR($B$3="",$D$3=""),"",IF(MONTH(DATE($B$3,$D$3,1)-WEEKDAY(DATE($B$3,$D$3,1))+1+20)=$D$3,DAY(DATE($B$3,$D$3,1)-WEEKDAY(DATE($B$3,$D$3,1))+1+20),""))</f>
        <v/>
      </c>
    </row>
    <row r="17" ht="13" customHeight="1">
      <c r="A17" s="22" t="n"/>
      <c r="B17" s="22" t="n"/>
      <c r="C17" s="34" t="inlineStr">
        <is>
          <t>9:00 換気扇の清掃</t>
        </is>
      </c>
      <c r="D17" s="34" t="inlineStr">
        <is>
          <t>10:00 網戸の張り替え</t>
        </is>
      </c>
      <c r="E17" s="22" t="n"/>
      <c r="F17" s="34" t="inlineStr">
        <is>
          <t>9:30 通院の送迎</t>
        </is>
      </c>
      <c r="G17" s="22" t="n"/>
    </row>
    <row r="18" ht="13" customHeight="1">
      <c r="A18" s="22" t="n"/>
      <c r="B18" s="22" t="n"/>
      <c r="C18" s="22" t="n"/>
      <c r="D18" s="22" t="n"/>
      <c r="E18" s="22" t="n"/>
      <c r="F18" s="34" t="inlineStr">
        <is>
          <t>13:00 不用品の回収</t>
        </is>
      </c>
      <c r="G18" s="22" t="n"/>
    </row>
    <row r="19" ht="13" customHeight="1">
      <c r="A19" s="22" t="n"/>
      <c r="B19" s="22" t="n"/>
      <c r="C19" s="22" t="n"/>
      <c r="D19" s="22" t="n"/>
      <c r="E19" s="22" t="n"/>
      <c r="F19" s="22" t="n"/>
      <c r="G19" s="22" t="n"/>
    </row>
    <row r="20" ht="13" customHeight="1">
      <c r="A20" s="23" t="n"/>
      <c r="B20" s="23" t="n"/>
      <c r="C20" s="23" t="n"/>
      <c r="D20" s="23" t="n"/>
      <c r="E20" s="23" t="n"/>
      <c r="F20" s="23" t="n"/>
      <c r="G20" s="23" t="n"/>
    </row>
    <row r="21" ht="14" customHeight="1">
      <c r="A21" s="19">
        <f>IF(OR($B$3="",$D$3=""),"",IF(MONTH(DATE($B$3,$D$3,1)-WEEKDAY(DATE($B$3,$D$3,1))+1+21)=$D$3,DAY(DATE($B$3,$D$3,1)-WEEKDAY(DATE($B$3,$D$3,1))+1+21),""))</f>
        <v/>
      </c>
      <c r="B21" s="20">
        <f>IF(OR($B$3="",$D$3=""),"",IF(MONTH(DATE($B$3,$D$3,1)-WEEKDAY(DATE($B$3,$D$3,1))+1+22)=$D$3,DAY(DATE($B$3,$D$3,1)-WEEKDAY(DATE($B$3,$D$3,1))+1+22),""))</f>
        <v/>
      </c>
      <c r="C21" s="20">
        <f>IF(OR($B$3="",$D$3=""),"",IF(MONTH(DATE($B$3,$D$3,1)-WEEKDAY(DATE($B$3,$D$3,1))+1+23)=$D$3,DAY(DATE($B$3,$D$3,1)-WEEKDAY(DATE($B$3,$D$3,1))+1+23),""))</f>
        <v/>
      </c>
      <c r="D21" s="20">
        <f>IF(OR($B$3="",$D$3=""),"",IF(MONTH(DATE($B$3,$D$3,1)-WEEKDAY(DATE($B$3,$D$3,1))+1+24)=$D$3,DAY(DATE($B$3,$D$3,1)-WEEKDAY(DATE($B$3,$D$3,1))+1+24),""))</f>
        <v/>
      </c>
      <c r="E21" s="20">
        <f>IF(OR($B$3="",$D$3=""),"",IF(MONTH(DATE($B$3,$D$3,1)-WEEKDAY(DATE($B$3,$D$3,1))+1+25)=$D$3,DAY(DATE($B$3,$D$3,1)-WEEKDAY(DATE($B$3,$D$3,1))+1+25),""))</f>
        <v/>
      </c>
      <c r="F21" s="20">
        <f>IF(OR($B$3="",$D$3=""),"",IF(MONTH(DATE($B$3,$D$3,1)-WEEKDAY(DATE($B$3,$D$3,1))+1+26)=$D$3,DAY(DATE($B$3,$D$3,1)-WEEKDAY(DATE($B$3,$D$3,1))+1+26),""))</f>
        <v/>
      </c>
      <c r="G21" s="21">
        <f>IF(OR($B$3="",$D$3=""),"",IF(MONTH(DATE($B$3,$D$3,1)-WEEKDAY(DATE($B$3,$D$3,1))+1+27)=$D$3,DAY(DATE($B$3,$D$3,1)-WEEKDAY(DATE($B$3,$D$3,1))+1+27),""))</f>
        <v/>
      </c>
    </row>
    <row r="22" ht="13" customHeight="1">
      <c r="A22" s="22" t="n"/>
      <c r="B22" s="34" t="inlineStr">
        <is>
          <t>9:00 エアコンの清掃</t>
        </is>
      </c>
      <c r="C22" s="34" t="inlineStr">
        <is>
          <t>9:30 通院の送迎</t>
        </is>
      </c>
      <c r="D22" s="34" t="inlineStr">
        <is>
          <t>10:00 網戸の張り替え</t>
        </is>
      </c>
      <c r="E22" s="22" t="n"/>
      <c r="F22" s="34" t="inlineStr">
        <is>
          <t>9:00 換気扇の清掃</t>
        </is>
      </c>
      <c r="G22" s="34" t="inlineStr">
        <is>
          <t>10:00 打合せ</t>
        </is>
      </c>
    </row>
    <row r="23" ht="13" customHeight="1">
      <c r="A23" s="22" t="n"/>
      <c r="B23" s="35" t="inlineStr">
        <is>
          <t>仮 14:00 見積もり訪問</t>
        </is>
      </c>
      <c r="C23" s="34" t="inlineStr">
        <is>
          <t>13:00 庭木の剪定</t>
        </is>
      </c>
      <c r="D23" s="34" t="inlineStr">
        <is>
          <t>13:00 水回りの点検</t>
        </is>
      </c>
      <c r="E23" s="22" t="n"/>
      <c r="F23" s="22" t="n"/>
      <c r="G23" s="22" t="n"/>
    </row>
    <row r="24" ht="13" customHeight="1">
      <c r="A24" s="22" t="n"/>
      <c r="B24" s="22" t="n"/>
      <c r="C24" s="22" t="n"/>
      <c r="D24" s="35" t="inlineStr">
        <is>
          <t>仮 15:00 不用品の回収</t>
        </is>
      </c>
      <c r="E24" s="22" t="n"/>
      <c r="F24" s="22" t="n"/>
      <c r="G24" s="22" t="n"/>
    </row>
    <row r="25" ht="13" customHeight="1">
      <c r="A25" s="23" t="n"/>
      <c r="B25" s="23" t="n"/>
      <c r="C25" s="23" t="n"/>
      <c r="D25" s="23" t="n"/>
      <c r="E25" s="23" t="n"/>
      <c r="F25" s="23" t="n"/>
      <c r="G25" s="23" t="n"/>
    </row>
    <row r="26" ht="14" customHeight="1">
      <c r="A26" s="19">
        <f>IF(OR($B$3="",$D$3=""),"",IF(MONTH(DATE($B$3,$D$3,1)-WEEKDAY(DATE($B$3,$D$3,1))+1+28)=$D$3,DAY(DATE($B$3,$D$3,1)-WEEKDAY(DATE($B$3,$D$3,1))+1+28),""))</f>
        <v/>
      </c>
      <c r="B26" s="20">
        <f>IF(OR($B$3="",$D$3=""),"",IF(MONTH(DATE($B$3,$D$3,1)-WEEKDAY(DATE($B$3,$D$3,1))+1+29)=$D$3,DAY(DATE($B$3,$D$3,1)-WEEKDAY(DATE($B$3,$D$3,1))+1+29),""))</f>
        <v/>
      </c>
      <c r="C26" s="20">
        <f>IF(OR($B$3="",$D$3=""),"",IF(MONTH(DATE($B$3,$D$3,1)-WEEKDAY(DATE($B$3,$D$3,1))+1+30)=$D$3,DAY(DATE($B$3,$D$3,1)-WEEKDAY(DATE($B$3,$D$3,1))+1+30),""))</f>
        <v/>
      </c>
      <c r="D26" s="20">
        <f>IF(OR($B$3="",$D$3=""),"",IF(MONTH(DATE($B$3,$D$3,1)-WEEKDAY(DATE($B$3,$D$3,1))+1+31)=$D$3,DAY(DATE($B$3,$D$3,1)-WEEKDAY(DATE($B$3,$D$3,1))+1+31),""))</f>
        <v/>
      </c>
      <c r="E26" s="20">
        <f>IF(OR($B$3="",$D$3=""),"",IF(MONTH(DATE($B$3,$D$3,1)-WEEKDAY(DATE($B$3,$D$3,1))+1+32)=$D$3,DAY(DATE($B$3,$D$3,1)-WEEKDAY(DATE($B$3,$D$3,1))+1+32),""))</f>
        <v/>
      </c>
      <c r="F26" s="20">
        <f>IF(OR($B$3="",$D$3=""),"",IF(MONTH(DATE($B$3,$D$3,1)-WEEKDAY(DATE($B$3,$D$3,1))+1+33)=$D$3,DAY(DATE($B$3,$D$3,1)-WEEKDAY(DATE($B$3,$D$3,1))+1+33),""))</f>
        <v/>
      </c>
      <c r="G26" s="21">
        <f>IF(OR($B$3="",$D$3=""),"",IF(MONTH(DATE($B$3,$D$3,1)-WEEKDAY(DATE($B$3,$D$3,1))+1+34)=$D$3,DAY(DATE($B$3,$D$3,1)-WEEKDAY(DATE($B$3,$D$3,1))+1+34),""))</f>
        <v/>
      </c>
    </row>
    <row r="27" ht="13" customHeight="1">
      <c r="A27" s="22" t="n"/>
      <c r="B27" s="22" t="n"/>
      <c r="C27" s="34" t="inlineStr">
        <is>
          <t>9:30 通院の送迎</t>
        </is>
      </c>
      <c r="D27" s="35" t="inlineStr">
        <is>
          <t>仮 13:00 庭木の消毒</t>
        </is>
      </c>
      <c r="E27" s="22" t="n"/>
      <c r="F27" s="34" t="inlineStr">
        <is>
          <t>10:00 エアコンの清掃</t>
        </is>
      </c>
      <c r="G27" s="22" t="n"/>
    </row>
    <row r="28" ht="13" customHeight="1">
      <c r="A28" s="22" t="n"/>
      <c r="B28" s="22" t="n"/>
      <c r="C28" s="22" t="n"/>
      <c r="D28" s="22" t="n"/>
      <c r="E28" s="22" t="n"/>
      <c r="F28" s="35" t="inlineStr">
        <is>
          <t>仮 14:00 打合せ</t>
        </is>
      </c>
      <c r="G28" s="22" t="n"/>
    </row>
    <row r="29" ht="13" customHeight="1">
      <c r="A29" s="22" t="n"/>
      <c r="B29" s="22" t="n"/>
      <c r="C29" s="22" t="n"/>
      <c r="D29" s="22" t="n"/>
      <c r="E29" s="22" t="n"/>
      <c r="F29" s="22" t="n"/>
      <c r="G29" s="22" t="n"/>
    </row>
    <row r="30" ht="13" customHeight="1">
      <c r="A30" s="23" t="n"/>
      <c r="B30" s="23" t="n"/>
      <c r="C30" s="23" t="n"/>
      <c r="D30" s="23" t="n"/>
      <c r="E30" s="23" t="n"/>
      <c r="F30" s="23" t="n"/>
      <c r="G30" s="23" t="n"/>
    </row>
    <row r="31" ht="14" customHeight="1">
      <c r="A31" s="19">
        <f>IF(OR($B$3="",$D$3=""),"",IF(MONTH(DATE($B$3,$D$3,1)-WEEKDAY(DATE($B$3,$D$3,1))+1+35)=$D$3,DAY(DATE($B$3,$D$3,1)-WEEKDAY(DATE($B$3,$D$3,1))+1+35),""))</f>
        <v/>
      </c>
      <c r="B31" s="20">
        <f>IF(OR($B$3="",$D$3=""),"",IF(MONTH(DATE($B$3,$D$3,1)-WEEKDAY(DATE($B$3,$D$3,1))+1+36)=$D$3,DAY(DATE($B$3,$D$3,1)-WEEKDAY(DATE($B$3,$D$3,1))+1+36),""))</f>
        <v/>
      </c>
      <c r="C31" s="20">
        <f>IF(OR($B$3="",$D$3=""),"",IF(MONTH(DATE($B$3,$D$3,1)-WEEKDAY(DATE($B$3,$D$3,1))+1+37)=$D$3,DAY(DATE($B$3,$D$3,1)-WEEKDAY(DATE($B$3,$D$3,1))+1+37),""))</f>
        <v/>
      </c>
      <c r="D31" s="20">
        <f>IF(OR($B$3="",$D$3=""),"",IF(MONTH(DATE($B$3,$D$3,1)-WEEKDAY(DATE($B$3,$D$3,1))+1+38)=$D$3,DAY(DATE($B$3,$D$3,1)-WEEKDAY(DATE($B$3,$D$3,1))+1+38),""))</f>
        <v/>
      </c>
      <c r="E31" s="20">
        <f>IF(OR($B$3="",$D$3=""),"",IF(MONTH(DATE($B$3,$D$3,1)-WEEKDAY(DATE($B$3,$D$3,1))+1+39)=$D$3,DAY(DATE($B$3,$D$3,1)-WEEKDAY(DATE($B$3,$D$3,1))+1+39),""))</f>
        <v/>
      </c>
      <c r="F31" s="20">
        <f>IF(OR($B$3="",$D$3=""),"",IF(MONTH(DATE($B$3,$D$3,1)-WEEKDAY(DATE($B$3,$D$3,1))+1+40)=$D$3,DAY(DATE($B$3,$D$3,1)-WEEKDAY(DATE($B$3,$D$3,1))+1+40),""))</f>
        <v/>
      </c>
      <c r="G31" s="21">
        <f>IF(OR($B$3="",$D$3=""),"",IF(MONTH(DATE($B$3,$D$3,1)-WEEKDAY(DATE($B$3,$D$3,1))+1+41)=$D$3,DAY(DATE($B$3,$D$3,1)-WEEKDAY(DATE($B$3,$D$3,1))+1+41),""))</f>
        <v/>
      </c>
    </row>
    <row r="32" ht="13" customHeight="1">
      <c r="A32" s="22" t="n"/>
      <c r="B32" s="22" t="n"/>
      <c r="C32" s="22" t="n"/>
      <c r="D32" s="22" t="n"/>
      <c r="E32" s="22" t="n"/>
      <c r="F32" s="22" t="n"/>
      <c r="G32" s="22" t="n"/>
    </row>
    <row r="33" ht="13" customHeight="1">
      <c r="A33" s="22" t="n"/>
      <c r="B33" s="22" t="n"/>
      <c r="C33" s="22" t="n"/>
      <c r="D33" s="22" t="n"/>
      <c r="E33" s="22" t="n"/>
      <c r="F33" s="22" t="n"/>
      <c r="G33" s="22" t="n"/>
    </row>
    <row r="34" ht="13" customHeight="1">
      <c r="A34" s="22" t="n"/>
      <c r="B34" s="22" t="n"/>
      <c r="C34" s="22" t="n"/>
      <c r="D34" s="22" t="n"/>
      <c r="E34" s="22" t="n"/>
      <c r="F34" s="22" t="n"/>
      <c r="G34" s="22" t="n"/>
    </row>
    <row r="35" ht="13" customHeight="1">
      <c r="A35" s="23" t="n"/>
      <c r="B35" s="23" t="n"/>
      <c r="C35" s="23" t="n"/>
      <c r="D35" s="23" t="n"/>
      <c r="E35" s="23" t="n"/>
      <c r="F35" s="23" t="n"/>
      <c r="G35" s="23" t="n"/>
    </row>
    <row r="36" ht="22" customHeight="1">
      <c r="A36" s="12" t="inlineStr">
        <is>
          <t>1日の欄に「時刻 内容」を短く書きます（例：9:00 エアコンの清掃）。仮の予定は頭に「仮」。取りやめた予定は線を引いて消します。エクセル版は年と月を入れると日付が入ります（日曜始まり）。</t>
        </is>
      </c>
      <c r="B36" s="12" t="n"/>
      <c r="C36" s="12" t="n"/>
      <c r="D36" s="12" t="n"/>
      <c r="E36" s="12" t="n"/>
      <c r="F36" s="12" t="n"/>
      <c r="G36" s="12" t="n"/>
    </row>
  </sheetData>
  <mergeCells count="4">
    <mergeCell ref="B2:F2"/>
    <mergeCell ref="A36:G36"/>
    <mergeCell ref="A1:G1"/>
    <mergeCell ref="F3:G3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&amp;K808080無料のひな形と書き方：moekikozawa.com/apps/yoyaku-cho/yoyakuhyo-template/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予約表のひな形（週・1日・月）</dc:title>
  <dcterms:created xmlns:dcterms="http://purl.org/dc/terms/" xmlns:xsi="http://www.w3.org/2001/XMLSchema-instance" xsi:type="dcterms:W3CDTF">2026-10-12T22:55:31Z</dcterms:created>
  <dcterms:modified xmlns:dcterms="http://purl.org/dc/terms/" xmlns:xsi="http://www.w3.org/2001/XMLSchema-instance" xsi:type="dcterms:W3CDTF">2026-10-12T22:55:31Z</dcterms:modified>
  <cp:lastModifiedBy>poco_apps（moekikozawa.com）</cp:lastModifiedBy>
</cp:coreProperties>
</file>