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人工の計算表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&quot;時間&quot;"/>
    <numFmt numFmtId="165" formatCode="0.000"/>
    <numFmt numFmtId="166" formatCode="0.0"/>
    <numFmt numFmtId="167" formatCode="0&quot;日&quot;"/>
    <numFmt numFmtId="168" formatCode="0&quot;時間&quot;"/>
    <numFmt numFmtId="169" formatCode="&quot;¥&quot;#,##0"/>
  </numFmts>
  <fonts count="21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color rgb="00555555"/>
      <sz val="7.5"/>
    </font>
    <font>
      <name val="游ゴシック"/>
      <b val="1"/>
      <sz val="8.5"/>
    </font>
    <font>
      <name val="游ゴシック"/>
      <sz val="8.5"/>
    </font>
    <font>
      <name val="游ゴシック"/>
      <sz val="8"/>
    </font>
    <font>
      <name val="游ゴシック"/>
      <sz val="7.5"/>
    </font>
    <font>
      <name val="游ゴシック"/>
      <b val="1"/>
      <sz val="9.5"/>
    </font>
    <font>
      <name val="游ゴシック"/>
      <b val="1"/>
      <sz val="11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b val="1"/>
      <color rgb="001F3A8A"/>
      <sz val="8.5"/>
    </font>
    <font>
      <name val="游ゴシック"/>
      <color rgb="001F3A8A"/>
      <sz val="7.5"/>
    </font>
    <font>
      <name val="游ゴシック"/>
      <b val="1"/>
      <color rgb="001F3A8A"/>
      <sz val="9.5"/>
    </font>
    <font>
      <name val="游ゴシック"/>
      <b val="1"/>
      <color rgb="001F3A8A"/>
      <sz val="11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2" fontId="7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left" vertical="center" wrapText="1"/>
    </xf>
    <xf numFmtId="167" fontId="10" fillId="0" borderId="1" applyAlignment="1" pivotButton="0" quotePrefix="0" xfId="0">
      <alignment horizontal="center" vertical="center" wrapText="1"/>
    </xf>
    <xf numFmtId="2" fontId="10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bottom"/>
    </xf>
    <xf numFmtId="168" fontId="4" fillId="0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right" vertical="center" wrapText="1"/>
    </xf>
    <xf numFmtId="169" fontId="11" fillId="0" borderId="1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164" fontId="14" fillId="0" borderId="1" applyAlignment="1" pivotButton="0" quotePrefix="0" xfId="0">
      <alignment horizontal="center" vertical="center" wrapText="1"/>
    </xf>
    <xf numFmtId="165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2" fontId="15" fillId="0" borderId="1" applyAlignment="1" pivotButton="0" quotePrefix="0" xfId="0">
      <alignment horizontal="center" vertical="center" wrapText="1"/>
    </xf>
    <xf numFmtId="2" fontId="17" fillId="0" borderId="1" applyAlignment="1" pivotButton="0" quotePrefix="0" xfId="0">
      <alignment horizontal="center" vertical="center" wrapText="1"/>
    </xf>
    <xf numFmtId="3" fontId="15" fillId="0" borderId="1" applyAlignment="1" pivotButton="0" quotePrefix="0" xfId="0">
      <alignment horizontal="right" vertical="center" wrapText="1"/>
    </xf>
    <xf numFmtId="166" fontId="15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167" fontId="19" fillId="0" borderId="1" applyAlignment="1" pivotButton="0" quotePrefix="0" xfId="0">
      <alignment horizontal="center" vertical="center" wrapText="1"/>
    </xf>
    <xf numFmtId="2" fontId="19" fillId="0" borderId="1" applyAlignment="1" pivotButton="0" quotePrefix="0" xfId="0">
      <alignment horizontal="center" vertical="center" wrapText="1"/>
    </xf>
    <xf numFmtId="3" fontId="19" fillId="0" borderId="1" applyAlignment="1" pivotButton="0" quotePrefix="0" xfId="0">
      <alignment horizontal="right" vertical="center" wrapText="1"/>
    </xf>
    <xf numFmtId="167" fontId="14" fillId="0" borderId="1" applyAlignment="1" pivotButton="0" quotePrefix="0" xfId="0">
      <alignment horizontal="right" vertical="center" wrapText="1"/>
    </xf>
    <xf numFmtId="169" fontId="20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1.5" customWidth="1" min="3" max="3"/>
    <col width="7" customWidth="1" min="4" max="4"/>
    <col width="7" customWidth="1" min="5" max="5"/>
    <col width="6.5" customWidth="1" min="6" max="6"/>
    <col width="8.5" customWidth="1" min="7" max="7"/>
    <col width="10.5" customWidth="1" min="8" max="8"/>
    <col width="15" customWidth="1" min="9" max="9"/>
  </cols>
  <sheetData>
    <row r="1" ht="30" customHeight="1">
      <c r="A1" s="1" t="inlineStr">
        <is>
          <t>人　工　の　計　算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1か月・取引先ごと／残業の時間を人工に換算</t>
        </is>
      </c>
      <c r="C2" s="2" t="n"/>
      <c r="D2" s="2" t="n"/>
      <c r="E2" s="2" t="n"/>
      <c r="F2" s="2" t="n"/>
      <c r="G2" s="2" t="n"/>
      <c r="H2" s="2" t="n"/>
    </row>
    <row r="4" ht="20" customHeight="1">
      <c r="A4" s="3" t="inlineStr">
        <is>
          <t>年月</t>
        </is>
      </c>
      <c r="B4" s="4" t="n"/>
      <c r="E4" s="5" t="inlineStr">
        <is>
          <t>1人工の時間（実働）</t>
        </is>
      </c>
      <c r="F4" s="5" t="n"/>
      <c r="G4" s="5" t="n"/>
      <c r="H4" s="6" t="n">
        <v>8</v>
      </c>
      <c r="I4" s="7" t="inlineStr">
        <is>
          <t>←取引先と決めた数に直す</t>
        </is>
      </c>
    </row>
    <row r="5" ht="20" customHeight="1">
      <c r="A5" s="3" t="inlineStr">
        <is>
          <t>取引先</t>
        </is>
      </c>
      <c r="B5" s="4" t="n"/>
      <c r="C5" s="4" t="n"/>
      <c r="E5" s="5" t="inlineStr">
        <is>
          <t>残業の刻み（人工）</t>
        </is>
      </c>
      <c r="F5" s="5" t="n"/>
      <c r="G5" s="5" t="n"/>
      <c r="H5" s="8" t="n">
        <v>0.25</v>
      </c>
      <c r="I5" s="7" t="n"/>
    </row>
    <row r="6" ht="20" customHeight="1">
      <c r="A6" s="3" t="inlineStr">
        <is>
          <t>氏名・屋号</t>
        </is>
      </c>
      <c r="B6" s="4" t="n"/>
      <c r="C6" s="4" t="n"/>
    </row>
    <row r="8" ht="22" customHeight="1">
      <c r="A8" s="9" t="inlineStr">
        <is>
          <t>日付</t>
        </is>
      </c>
      <c r="B8" s="9" t="inlineStr">
        <is>
          <t>現場・内容</t>
        </is>
      </c>
      <c r="C8" s="9" t="inlineStr">
        <is>
          <t>時間</t>
        </is>
      </c>
      <c r="D8" s="9" t="inlineStr">
        <is>
          <t>基本の
人工</t>
        </is>
      </c>
      <c r="E8" s="9" t="inlineStr">
        <is>
          <t>残業の
時間</t>
        </is>
      </c>
      <c r="F8" s="9" t="inlineStr">
        <is>
          <t>人工</t>
        </is>
      </c>
      <c r="G8" s="9" t="inlineStr">
        <is>
          <t>単価</t>
        </is>
      </c>
      <c r="H8" s="9" t="inlineStr">
        <is>
          <t>金額</t>
        </is>
      </c>
      <c r="I8" s="9" t="inlineStr">
        <is>
          <t>摘要</t>
        </is>
      </c>
    </row>
    <row r="9" ht="17" customHeight="1">
      <c r="A9" s="10" t="n"/>
      <c r="B9" s="11" t="n"/>
      <c r="C9" s="12" t="n"/>
      <c r="D9" s="13" t="n"/>
      <c r="E9" s="14" t="n"/>
      <c r="F9" s="15">
        <f>IF(D9="","",D9+IF(E9="",0,ROUND(E9/$H$4/$H$5,0)*$H$5))</f>
        <v/>
      </c>
      <c r="G9" s="16" t="n"/>
      <c r="H9" s="16">
        <f>IF(OR(F9="",G9=""),"",F9*G9)</f>
        <v/>
      </c>
      <c r="I9" s="17" t="n"/>
    </row>
    <row r="10" ht="17" customHeight="1">
      <c r="A10" s="10" t="n"/>
      <c r="B10" s="11" t="n"/>
      <c r="C10" s="12" t="n"/>
      <c r="D10" s="13" t="n"/>
      <c r="E10" s="14" t="n"/>
      <c r="F10" s="15">
        <f>IF(D10="","",D10+IF(E10="",0,ROUND(E10/$H$4/$H$5,0)*$H$5))</f>
        <v/>
      </c>
      <c r="G10" s="16" t="n"/>
      <c r="H10" s="16">
        <f>IF(OR(F10="",G10=""),"",F10*G10)</f>
        <v/>
      </c>
      <c r="I10" s="17" t="n"/>
    </row>
    <row r="11" ht="17" customHeight="1">
      <c r="A11" s="10" t="n"/>
      <c r="B11" s="11" t="n"/>
      <c r="C11" s="12" t="n"/>
      <c r="D11" s="13" t="n"/>
      <c r="E11" s="14" t="n"/>
      <c r="F11" s="15">
        <f>IF(D11="","",D11+IF(E11="",0,ROUND(E11/$H$4/$H$5,0)*$H$5))</f>
        <v/>
      </c>
      <c r="G11" s="16" t="n"/>
      <c r="H11" s="16">
        <f>IF(OR(F11="",G11=""),"",F11*G11)</f>
        <v/>
      </c>
      <c r="I11" s="17" t="n"/>
    </row>
    <row r="12" ht="17" customHeight="1">
      <c r="A12" s="10" t="n"/>
      <c r="B12" s="11" t="n"/>
      <c r="C12" s="12" t="n"/>
      <c r="D12" s="13" t="n"/>
      <c r="E12" s="14" t="n"/>
      <c r="F12" s="15">
        <f>IF(D12="","",D12+IF(E12="",0,ROUND(E12/$H$4/$H$5,0)*$H$5))</f>
        <v/>
      </c>
      <c r="G12" s="16" t="n"/>
      <c r="H12" s="16">
        <f>IF(OR(F12="",G12=""),"",F12*G12)</f>
        <v/>
      </c>
      <c r="I12" s="17" t="n"/>
    </row>
    <row r="13" ht="17" customHeight="1">
      <c r="A13" s="10" t="n"/>
      <c r="B13" s="11" t="n"/>
      <c r="C13" s="12" t="n"/>
      <c r="D13" s="13" t="n"/>
      <c r="E13" s="14" t="n"/>
      <c r="F13" s="15">
        <f>IF(D13="","",D13+IF(E13="",0,ROUND(E13/$H$4/$H$5,0)*$H$5))</f>
        <v/>
      </c>
      <c r="G13" s="16" t="n"/>
      <c r="H13" s="16">
        <f>IF(OR(F13="",G13=""),"",F13*G13)</f>
        <v/>
      </c>
      <c r="I13" s="17" t="n"/>
    </row>
    <row r="14" ht="17" customHeight="1">
      <c r="A14" s="10" t="n"/>
      <c r="B14" s="11" t="n"/>
      <c r="C14" s="12" t="n"/>
      <c r="D14" s="13" t="n"/>
      <c r="E14" s="14" t="n"/>
      <c r="F14" s="15">
        <f>IF(D14="","",D14+IF(E14="",0,ROUND(E14/$H$4/$H$5,0)*$H$5))</f>
        <v/>
      </c>
      <c r="G14" s="16" t="n"/>
      <c r="H14" s="16">
        <f>IF(OR(F14="",G14=""),"",F14*G14)</f>
        <v/>
      </c>
      <c r="I14" s="17" t="n"/>
    </row>
    <row r="15" ht="17" customHeight="1">
      <c r="A15" s="10" t="n"/>
      <c r="B15" s="11" t="n"/>
      <c r="C15" s="12" t="n"/>
      <c r="D15" s="13" t="n"/>
      <c r="E15" s="14" t="n"/>
      <c r="F15" s="15">
        <f>IF(D15="","",D15+IF(E15="",0,ROUND(E15/$H$4/$H$5,0)*$H$5))</f>
        <v/>
      </c>
      <c r="G15" s="16" t="n"/>
      <c r="H15" s="16">
        <f>IF(OR(F15="",G15=""),"",F15*G15)</f>
        <v/>
      </c>
      <c r="I15" s="17" t="n"/>
    </row>
    <row r="16" ht="17" customHeight="1">
      <c r="A16" s="10" t="n"/>
      <c r="B16" s="11" t="n"/>
      <c r="C16" s="12" t="n"/>
      <c r="D16" s="13" t="n"/>
      <c r="E16" s="14" t="n"/>
      <c r="F16" s="15">
        <f>IF(D16="","",D16+IF(E16="",0,ROUND(E16/$H$4/$H$5,0)*$H$5))</f>
        <v/>
      </c>
      <c r="G16" s="16" t="n"/>
      <c r="H16" s="16">
        <f>IF(OR(F16="",G16=""),"",F16*G16)</f>
        <v/>
      </c>
      <c r="I16" s="17" t="n"/>
    </row>
    <row r="17" ht="17" customHeight="1">
      <c r="A17" s="10" t="n"/>
      <c r="B17" s="11" t="n"/>
      <c r="C17" s="12" t="n"/>
      <c r="D17" s="13" t="n"/>
      <c r="E17" s="14" t="n"/>
      <c r="F17" s="15">
        <f>IF(D17="","",D17+IF(E17="",0,ROUND(E17/$H$4/$H$5,0)*$H$5))</f>
        <v/>
      </c>
      <c r="G17" s="16" t="n"/>
      <c r="H17" s="16">
        <f>IF(OR(F17="",G17=""),"",F17*G17)</f>
        <v/>
      </c>
      <c r="I17" s="17" t="n"/>
    </row>
    <row r="18" ht="17" customHeight="1">
      <c r="A18" s="10" t="n"/>
      <c r="B18" s="11" t="n"/>
      <c r="C18" s="12" t="n"/>
      <c r="D18" s="13" t="n"/>
      <c r="E18" s="14" t="n"/>
      <c r="F18" s="15">
        <f>IF(D18="","",D18+IF(E18="",0,ROUND(E18/$H$4/$H$5,0)*$H$5))</f>
        <v/>
      </c>
      <c r="G18" s="16" t="n"/>
      <c r="H18" s="16">
        <f>IF(OR(F18="",G18=""),"",F18*G18)</f>
        <v/>
      </c>
      <c r="I18" s="17" t="n"/>
    </row>
    <row r="19" ht="17" customHeight="1">
      <c r="A19" s="10" t="n"/>
      <c r="B19" s="11" t="n"/>
      <c r="C19" s="12" t="n"/>
      <c r="D19" s="13" t="n"/>
      <c r="E19" s="14" t="n"/>
      <c r="F19" s="15">
        <f>IF(D19="","",D19+IF(E19="",0,ROUND(E19/$H$4/$H$5,0)*$H$5))</f>
        <v/>
      </c>
      <c r="G19" s="16" t="n"/>
      <c r="H19" s="16">
        <f>IF(OR(F19="",G19=""),"",F19*G19)</f>
        <v/>
      </c>
      <c r="I19" s="17" t="n"/>
    </row>
    <row r="20" ht="17" customHeight="1">
      <c r="A20" s="10" t="n"/>
      <c r="B20" s="11" t="n"/>
      <c r="C20" s="12" t="n"/>
      <c r="D20" s="13" t="n"/>
      <c r="E20" s="14" t="n"/>
      <c r="F20" s="15">
        <f>IF(D20="","",D20+IF(E20="",0,ROUND(E20/$H$4/$H$5,0)*$H$5))</f>
        <v/>
      </c>
      <c r="G20" s="16" t="n"/>
      <c r="H20" s="16">
        <f>IF(OR(F20="",G20=""),"",F20*G20)</f>
        <v/>
      </c>
      <c r="I20" s="17" t="n"/>
    </row>
    <row r="21" ht="17" customHeight="1">
      <c r="A21" s="10" t="n"/>
      <c r="B21" s="11" t="n"/>
      <c r="C21" s="12" t="n"/>
      <c r="D21" s="13" t="n"/>
      <c r="E21" s="14" t="n"/>
      <c r="F21" s="15">
        <f>IF(D21="","",D21+IF(E21="",0,ROUND(E21/$H$4/$H$5,0)*$H$5))</f>
        <v/>
      </c>
      <c r="G21" s="16" t="n"/>
      <c r="H21" s="16">
        <f>IF(OR(F21="",G21=""),"",F21*G21)</f>
        <v/>
      </c>
      <c r="I21" s="17" t="n"/>
    </row>
    <row r="22" ht="17" customHeight="1">
      <c r="A22" s="10" t="n"/>
      <c r="B22" s="11" t="n"/>
      <c r="C22" s="12" t="n"/>
      <c r="D22" s="13" t="n"/>
      <c r="E22" s="14" t="n"/>
      <c r="F22" s="15">
        <f>IF(D22="","",D22+IF(E22="",0,ROUND(E22/$H$4/$H$5,0)*$H$5))</f>
        <v/>
      </c>
      <c r="G22" s="16" t="n"/>
      <c r="H22" s="16">
        <f>IF(OR(F22="",G22=""),"",F22*G22)</f>
        <v/>
      </c>
      <c r="I22" s="17" t="n"/>
    </row>
    <row r="23" ht="17" customHeight="1">
      <c r="A23" s="10" t="n"/>
      <c r="B23" s="11" t="n"/>
      <c r="C23" s="12" t="n"/>
      <c r="D23" s="13" t="n"/>
      <c r="E23" s="14" t="n"/>
      <c r="F23" s="15">
        <f>IF(D23="","",D23+IF(E23="",0,ROUND(E23/$H$4/$H$5,0)*$H$5))</f>
        <v/>
      </c>
      <c r="G23" s="16" t="n"/>
      <c r="H23" s="16">
        <f>IF(OR(F23="",G23=""),"",F23*G23)</f>
        <v/>
      </c>
      <c r="I23" s="17" t="n"/>
    </row>
    <row r="24" ht="17" customHeight="1">
      <c r="A24" s="10" t="n"/>
      <c r="B24" s="11" t="n"/>
      <c r="C24" s="12" t="n"/>
      <c r="D24" s="13" t="n"/>
      <c r="E24" s="14" t="n"/>
      <c r="F24" s="15">
        <f>IF(D24="","",D24+IF(E24="",0,ROUND(E24/$H$4/$H$5,0)*$H$5))</f>
        <v/>
      </c>
      <c r="G24" s="16" t="n"/>
      <c r="H24" s="16">
        <f>IF(OR(F24="",G24=""),"",F24*G24)</f>
        <v/>
      </c>
      <c r="I24" s="17" t="n"/>
    </row>
    <row r="25" ht="17" customHeight="1">
      <c r="A25" s="10" t="n"/>
      <c r="B25" s="11" t="n"/>
      <c r="C25" s="12" t="n"/>
      <c r="D25" s="13" t="n"/>
      <c r="E25" s="14" t="n"/>
      <c r="F25" s="15">
        <f>IF(D25="","",D25+IF(E25="",0,ROUND(E25/$H$4/$H$5,0)*$H$5))</f>
        <v/>
      </c>
      <c r="G25" s="16" t="n"/>
      <c r="H25" s="16">
        <f>IF(OR(F25="",G25=""),"",F25*G25)</f>
        <v/>
      </c>
      <c r="I25" s="17" t="n"/>
    </row>
    <row r="26" ht="17" customHeight="1">
      <c r="A26" s="10" t="n"/>
      <c r="B26" s="11" t="n"/>
      <c r="C26" s="12" t="n"/>
      <c r="D26" s="13" t="n"/>
      <c r="E26" s="14" t="n"/>
      <c r="F26" s="15">
        <f>IF(D26="","",D26+IF(E26="",0,ROUND(E26/$H$4/$H$5,0)*$H$5))</f>
        <v/>
      </c>
      <c r="G26" s="16" t="n"/>
      <c r="H26" s="16">
        <f>IF(OR(F26="",G26=""),"",F26*G26)</f>
        <v/>
      </c>
      <c r="I26" s="17" t="n"/>
    </row>
    <row r="27" ht="17" customHeight="1">
      <c r="A27" s="10" t="n"/>
      <c r="B27" s="11" t="n"/>
      <c r="C27" s="12" t="n"/>
      <c r="D27" s="13" t="n"/>
      <c r="E27" s="14" t="n"/>
      <c r="F27" s="15">
        <f>IF(D27="","",D27+IF(E27="",0,ROUND(E27/$H$4/$H$5,0)*$H$5))</f>
        <v/>
      </c>
      <c r="G27" s="16" t="n"/>
      <c r="H27" s="16">
        <f>IF(OR(F27="",G27=""),"",F27*G27)</f>
        <v/>
      </c>
      <c r="I27" s="17" t="n"/>
    </row>
    <row r="28" ht="17" customHeight="1">
      <c r="A28" s="10" t="n"/>
      <c r="B28" s="11" t="n"/>
      <c r="C28" s="12" t="n"/>
      <c r="D28" s="13" t="n"/>
      <c r="E28" s="14" t="n"/>
      <c r="F28" s="15">
        <f>IF(D28="","",D28+IF(E28="",0,ROUND(E28/$H$4/$H$5,0)*$H$5))</f>
        <v/>
      </c>
      <c r="G28" s="16" t="n"/>
      <c r="H28" s="16">
        <f>IF(OR(F28="",G28=""),"",F28*G28)</f>
        <v/>
      </c>
      <c r="I28" s="17" t="n"/>
    </row>
    <row r="29" ht="20" customHeight="1">
      <c r="A29" s="5" t="inlineStr">
        <is>
          <t>合計（出た日数・人工・金額）</t>
        </is>
      </c>
      <c r="B29" s="5" t="n"/>
      <c r="C29" s="5" t="n"/>
      <c r="D29" s="18">
        <f>COUNTIF(D9:D28,"&gt;0")</f>
        <v/>
      </c>
      <c r="E29" s="18" t="n"/>
      <c r="F29" s="19">
        <f>SUM(F9:F28)</f>
        <v/>
      </c>
      <c r="G29" s="20" t="inlineStr">
        <is>
          <t>金額</t>
        </is>
      </c>
      <c r="H29" s="21">
        <f>SUM(H9:H28)</f>
        <v/>
      </c>
      <c r="I29" s="4" t="n"/>
    </row>
    <row r="31">
      <c r="A31" s="22" t="inlineStr">
        <is>
          <t>残業の早見表（上の設定で計算）</t>
        </is>
      </c>
      <c r="B31" s="22" t="n"/>
      <c r="C31" s="22" t="n"/>
      <c r="D31" s="22" t="inlineStr">
        <is>
          <t>人工単価の目安（1か月にかかる額 ÷ 働く日数）</t>
        </is>
      </c>
      <c r="E31" s="22" t="n"/>
      <c r="F31" s="22" t="n"/>
      <c r="G31" s="22" t="n"/>
      <c r="H31" s="22" t="n"/>
      <c r="I31" s="22" t="n"/>
    </row>
    <row r="32">
      <c r="A32" s="9" t="inlineStr">
        <is>
          <t>残業</t>
        </is>
      </c>
      <c r="B32" s="9" t="inlineStr">
        <is>
          <t>足す人工</t>
        </is>
      </c>
      <c r="D32" s="9" t="inlineStr">
        <is>
          <t>1か月にかかる額</t>
        </is>
      </c>
      <c r="E32" s="9" t="n"/>
      <c r="F32" s="9" t="n"/>
      <c r="G32" s="9" t="n"/>
      <c r="H32" s="9" t="inlineStr">
        <is>
          <t>金額</t>
        </is>
      </c>
      <c r="I32" s="9" t="n"/>
    </row>
    <row r="33" ht="17" customHeight="1">
      <c r="A33" s="23" t="n">
        <v>1</v>
      </c>
      <c r="B33" s="8">
        <f>ROUND(A33/$H$4/$H$5,0)*$H$5</f>
        <v/>
      </c>
      <c r="D33" s="11" t="inlineStr">
        <is>
          <t>暮らしに使う額（手元に残したい額）</t>
        </is>
      </c>
      <c r="E33" s="11" t="n"/>
      <c r="F33" s="11" t="n"/>
      <c r="G33" s="11" t="n"/>
      <c r="H33" s="16" t="n"/>
      <c r="I33" s="16" t="n"/>
    </row>
    <row r="34" ht="17" customHeight="1">
      <c r="A34" s="23" t="n">
        <v>2</v>
      </c>
      <c r="B34" s="8">
        <f>ROUND(A34/$H$4/$H$5,0)*$H$5</f>
        <v/>
      </c>
      <c r="D34" s="11" t="inlineStr">
        <is>
          <t>国民健康保険・国民年金</t>
        </is>
      </c>
      <c r="E34" s="11" t="n"/>
      <c r="F34" s="11" t="n"/>
      <c r="G34" s="11" t="n"/>
      <c r="H34" s="16" t="n"/>
      <c r="I34" s="16" t="n"/>
    </row>
    <row r="35" ht="17" customHeight="1">
      <c r="A35" s="23" t="n">
        <v>3</v>
      </c>
      <c r="B35" s="8">
        <f>ROUND(A35/$H$4/$H$5,0)*$H$5</f>
        <v/>
      </c>
      <c r="D35" s="11" t="inlineStr">
        <is>
          <t>労災の特別加入・ほかの保険</t>
        </is>
      </c>
      <c r="E35" s="11" t="n"/>
      <c r="F35" s="11" t="n"/>
      <c r="G35" s="11" t="n"/>
      <c r="H35" s="16" t="n"/>
      <c r="I35" s="16" t="n"/>
    </row>
    <row r="36" ht="17" customHeight="1">
      <c r="A36" s="23" t="n">
        <v>4</v>
      </c>
      <c r="B36" s="8">
        <f>ROUND(A36/$H$4/$H$5,0)*$H$5</f>
        <v/>
      </c>
      <c r="D36" s="11" t="inlineStr">
        <is>
          <t>車・ガソリン・駐車場・高速代</t>
        </is>
      </c>
      <c r="E36" s="11" t="n"/>
      <c r="F36" s="11" t="n"/>
      <c r="G36" s="11" t="n"/>
      <c r="H36" s="16" t="n"/>
      <c r="I36" s="16" t="n"/>
    </row>
    <row r="37" ht="17" customHeight="1">
      <c r="D37" s="11" t="inlineStr">
        <is>
          <t>道具・消耗品・作業着</t>
        </is>
      </c>
      <c r="E37" s="11" t="n"/>
      <c r="F37" s="11" t="n"/>
      <c r="G37" s="11" t="n"/>
      <c r="H37" s="16" t="n"/>
      <c r="I37" s="16" t="n"/>
    </row>
    <row r="38" ht="17" customHeight="1">
      <c r="D38" s="11" t="inlineStr">
        <is>
          <t>所得税・住民税の積み立て</t>
        </is>
      </c>
      <c r="E38" s="11" t="n"/>
      <c r="F38" s="11" t="n"/>
      <c r="G38" s="11" t="n"/>
      <c r="H38" s="16" t="n"/>
      <c r="I38" s="16" t="n"/>
    </row>
    <row r="39" ht="17" customHeight="1">
      <c r="D39" s="11" t="inlineStr">
        <is>
          <t>電話・事務・予備</t>
        </is>
      </c>
      <c r="E39" s="11" t="n"/>
      <c r="F39" s="11" t="n"/>
      <c r="G39" s="11" t="n"/>
      <c r="H39" s="16" t="n"/>
      <c r="I39" s="16" t="n"/>
    </row>
    <row r="40" ht="19" customHeight="1">
      <c r="D40" s="5" t="inlineStr">
        <is>
          <t>合計</t>
        </is>
      </c>
      <c r="E40" s="5" t="n"/>
      <c r="F40" s="5" t="n"/>
      <c r="G40" s="5" t="n"/>
      <c r="H40" s="21">
        <f>SUM(H33:H39)</f>
        <v/>
      </c>
      <c r="I40" s="21" t="n"/>
    </row>
    <row r="41" ht="19" customHeight="1">
      <c r="D41" s="5" t="inlineStr">
        <is>
          <t>1か月に働く日数</t>
        </is>
      </c>
      <c r="E41" s="5" t="n"/>
      <c r="F41" s="5" t="n"/>
      <c r="G41" s="5" t="n"/>
      <c r="H41" s="24" t="n"/>
      <c r="I41" s="24" t="n"/>
    </row>
    <row r="42" ht="19" customHeight="1">
      <c r="D42" s="5" t="inlineStr">
        <is>
          <t>1人工あたり（百円単位に切り上げ）</t>
        </is>
      </c>
      <c r="E42" s="5" t="n"/>
      <c r="F42" s="5" t="n"/>
      <c r="G42" s="5" t="n"/>
      <c r="H42" s="25">
        <f>IF(OR(H40=0,H41=""),"",ROUNDUP(H40/H41,-2))</f>
        <v/>
      </c>
      <c r="I42" s="25" t="n"/>
    </row>
    <row r="44" ht="44" customHeight="1">
      <c r="A44" s="26" t="inlineStr">
        <is>
          <t>基本の人工は、取り決めた1日（例: 8:00〜17:00）に出た日を1.0、半日を0.5で書く。残業は時間で書けば、「1人工の時間」で割って「残業の刻み」に丸めた人工が足される（8時間・0.25なら2時間で0.25）。刻みと丸め方は取引先と決めたものに合わせ、計算と合わない日は人工の欄に数字を直接書いてよい。単価の目安の金額は書き方を示すための仮の数字。</t>
        </is>
      </c>
      <c r="B44" s="26" t="n"/>
      <c r="C44" s="26" t="n"/>
      <c r="D44" s="26" t="n"/>
      <c r="E44" s="26" t="n"/>
      <c r="F44" s="26" t="n"/>
      <c r="G44" s="26" t="n"/>
      <c r="H44" s="26" t="n"/>
      <c r="I44" s="26" t="n"/>
    </row>
  </sheetData>
  <mergeCells count="34">
    <mergeCell ref="H35:I35"/>
    <mergeCell ref="H38:I38"/>
    <mergeCell ref="D39:G39"/>
    <mergeCell ref="H41:I41"/>
    <mergeCell ref="D33:G33"/>
    <mergeCell ref="D42:G42"/>
    <mergeCell ref="D38:G38"/>
    <mergeCell ref="H40:I40"/>
    <mergeCell ref="H39:I39"/>
    <mergeCell ref="H34:I34"/>
    <mergeCell ref="D35:G35"/>
    <mergeCell ref="D34:G34"/>
    <mergeCell ref="H36:I36"/>
    <mergeCell ref="A29:C29"/>
    <mergeCell ref="D40:G40"/>
    <mergeCell ref="H32:I32"/>
    <mergeCell ref="D36:G36"/>
    <mergeCell ref="A31:C31"/>
    <mergeCell ref="I4:I5"/>
    <mergeCell ref="A44:I44"/>
    <mergeCell ref="B2:H2"/>
    <mergeCell ref="H37:I37"/>
    <mergeCell ref="D32:G32"/>
    <mergeCell ref="B6:C6"/>
    <mergeCell ref="D41:G41"/>
    <mergeCell ref="E5:G5"/>
    <mergeCell ref="B5:C5"/>
    <mergeCell ref="D29:E29"/>
    <mergeCell ref="H42:I42"/>
    <mergeCell ref="D31:I31"/>
    <mergeCell ref="A1:I1"/>
    <mergeCell ref="H33:I33"/>
    <mergeCell ref="E4:G4"/>
    <mergeCell ref="D37:G37"/>
  </mergeCells>
  <dataValidations count="2">
    <dataValidation sqref="H5" showDropDown="0" showInputMessage="0" showErrorMessage="0" allowBlank="1" error="一覧から選ぶか、空欄のままにしてください。" type="list" errorStyle="warning">
      <formula1>"0.25,0.125,0.5"</formula1>
    </dataValidation>
    <dataValidation sqref="D9:D28" showDropDown="0" showInputMessage="0" showErrorMessage="0" allowBlank="1" error="一覧から選ぶか、空欄のままにしてください。" type="list" errorStyle="warning">
      <formula1>"1.0,0.5"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&amp;K808080無料のひな形と書き方：moekikozawa.com/apps/dezura-cho/ninku-keisan/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1.5" customWidth="1" min="3" max="3"/>
    <col width="7" customWidth="1" min="4" max="4"/>
    <col width="7" customWidth="1" min="5" max="5"/>
    <col width="6.5" customWidth="1" min="6" max="6"/>
    <col width="8.5" customWidth="1" min="7" max="7"/>
    <col width="10.5" customWidth="1" min="8" max="8"/>
    <col width="15" customWidth="1" min="9" max="9"/>
  </cols>
  <sheetData>
    <row r="1" ht="30" customHeight="1">
      <c r="A1" s="1" t="inlineStr">
        <is>
          <t>人　工　の　計　算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1か月・取引先ごと／残業の時間を人工に換算</t>
        </is>
      </c>
      <c r="C2" s="2" t="n"/>
      <c r="D2" s="2" t="n"/>
      <c r="E2" s="2" t="n"/>
      <c r="F2" s="2" t="n"/>
      <c r="G2" s="2" t="n"/>
      <c r="H2" s="2" t="n"/>
      <c r="I2" s="27" t="inlineStr">
        <is>
          <t>記入例</t>
        </is>
      </c>
    </row>
    <row r="4" ht="20" customHeight="1">
      <c r="A4" s="3" t="inlineStr">
        <is>
          <t>年月</t>
        </is>
      </c>
      <c r="B4" s="28" t="inlineStr">
        <is>
          <t>2026年10月</t>
        </is>
      </c>
      <c r="E4" s="5" t="inlineStr">
        <is>
          <t>1人工の時間（実働）</t>
        </is>
      </c>
      <c r="F4" s="5" t="n"/>
      <c r="G4" s="5" t="n"/>
      <c r="H4" s="29" t="n">
        <v>8</v>
      </c>
      <c r="I4" s="7" t="inlineStr">
        <is>
          <t>←取引先と決めた数に直す</t>
        </is>
      </c>
    </row>
    <row r="5" ht="20" customHeight="1">
      <c r="A5" s="3" t="inlineStr">
        <is>
          <t>取引先</t>
        </is>
      </c>
      <c r="B5" s="28" t="inlineStr">
        <is>
          <t>◯◯建設株式会社</t>
        </is>
      </c>
      <c r="C5" s="28" t="n"/>
      <c r="E5" s="5" t="inlineStr">
        <is>
          <t>残業の刻み（人工）</t>
        </is>
      </c>
      <c r="F5" s="5" t="n"/>
      <c r="G5" s="5" t="n"/>
      <c r="H5" s="30" t="n">
        <v>0.25</v>
      </c>
      <c r="I5" s="7" t="n"/>
    </row>
    <row r="6" ht="20" customHeight="1">
      <c r="A6" s="3" t="inlineStr">
        <is>
          <t>氏名・屋号</t>
        </is>
      </c>
      <c r="B6" s="28" t="inlineStr">
        <is>
          <t>◯◯内装 ◯◯ ◯◯</t>
        </is>
      </c>
      <c r="C6" s="28" t="n"/>
    </row>
    <row r="8" ht="22" customHeight="1">
      <c r="A8" s="9" t="inlineStr">
        <is>
          <t>日付</t>
        </is>
      </c>
      <c r="B8" s="9" t="inlineStr">
        <is>
          <t>現場・内容</t>
        </is>
      </c>
      <c r="C8" s="9" t="inlineStr">
        <is>
          <t>時間</t>
        </is>
      </c>
      <c r="D8" s="9" t="inlineStr">
        <is>
          <t>基本の
人工</t>
        </is>
      </c>
      <c r="E8" s="9" t="inlineStr">
        <is>
          <t>残業の
時間</t>
        </is>
      </c>
      <c r="F8" s="9" t="inlineStr">
        <is>
          <t>人工</t>
        </is>
      </c>
      <c r="G8" s="9" t="inlineStr">
        <is>
          <t>単価</t>
        </is>
      </c>
      <c r="H8" s="9" t="inlineStr">
        <is>
          <t>金額</t>
        </is>
      </c>
      <c r="I8" s="9" t="inlineStr">
        <is>
          <t>摘要</t>
        </is>
      </c>
    </row>
    <row r="9" ht="17" customHeight="1">
      <c r="A9" s="31" t="inlineStr">
        <is>
          <t>10/1（木）</t>
        </is>
      </c>
      <c r="B9" s="32" t="inlineStr">
        <is>
          <t>◯◯ビル 3階 改修工事</t>
        </is>
      </c>
      <c r="C9" s="33" t="inlineStr">
        <is>
          <t>8:00〜17:00</t>
        </is>
      </c>
      <c r="D9" s="34" t="n">
        <v>1</v>
      </c>
      <c r="E9" s="14" t="n"/>
      <c r="F9" s="35">
        <f>IF(D9="","",D9+IF(E9="",0,ROUND(E9/$H$4/$H$5,0)*$H$5))</f>
        <v/>
      </c>
      <c r="G9" s="36" t="n">
        <v>23000</v>
      </c>
      <c r="H9" s="36">
        <f>IF(OR(F9="",G9=""),"",F9*G9)</f>
        <v/>
      </c>
      <c r="I9" s="17" t="inlineStr"/>
    </row>
    <row r="10" ht="17" customHeight="1">
      <c r="A10" s="31" t="inlineStr">
        <is>
          <t>10/2（金）</t>
        </is>
      </c>
      <c r="B10" s="32" t="inlineStr">
        <is>
          <t>◯◯ビル 3階 改修工事</t>
        </is>
      </c>
      <c r="C10" s="33" t="inlineStr">
        <is>
          <t>8:00〜19:00</t>
        </is>
      </c>
      <c r="D10" s="34" t="n">
        <v>1</v>
      </c>
      <c r="E10" s="37" t="n">
        <v>2</v>
      </c>
      <c r="F10" s="35">
        <f>IF(D10="","",D10+IF(E10="",0,ROUND(E10/$H$4/$H$5,0)*$H$5))</f>
        <v/>
      </c>
      <c r="G10" s="36" t="n">
        <v>23000</v>
      </c>
      <c r="H10" s="36">
        <f>IF(OR(F10="",G10=""),"",F10*G10)</f>
        <v/>
      </c>
      <c r="I10" s="38" t="inlineStr">
        <is>
          <t>ボード張りの残り</t>
        </is>
      </c>
    </row>
    <row r="11" ht="17" customHeight="1">
      <c r="A11" s="31" t="inlineStr">
        <is>
          <t>10/5（月）</t>
        </is>
      </c>
      <c r="B11" s="32" t="inlineStr">
        <is>
          <t>◯◯様邸 新築工事 内装</t>
        </is>
      </c>
      <c r="C11" s="33" t="inlineStr">
        <is>
          <t>8:00〜12:00</t>
        </is>
      </c>
      <c r="D11" s="34" t="n">
        <v>0.5</v>
      </c>
      <c r="E11" s="14" t="n"/>
      <c r="F11" s="35">
        <f>IF(D11="","",D11+IF(E11="",0,ROUND(E11/$H$4/$H$5,0)*$H$5))</f>
        <v/>
      </c>
      <c r="G11" s="36" t="n">
        <v>22000</v>
      </c>
      <c r="H11" s="36">
        <f>IF(OR(F11="",G11=""),"",F11*G11)</f>
        <v/>
      </c>
      <c r="I11" s="38" t="inlineStr">
        <is>
          <t>午前のみ</t>
        </is>
      </c>
    </row>
    <row r="12" ht="17" customHeight="1">
      <c r="A12" s="31" t="inlineStr">
        <is>
          <t>10/6（火）</t>
        </is>
      </c>
      <c r="B12" s="32" t="inlineStr">
        <is>
          <t>◯◯様邸 新築工事 内装</t>
        </is>
      </c>
      <c r="C12" s="33" t="inlineStr">
        <is>
          <t>8:00〜17:00</t>
        </is>
      </c>
      <c r="D12" s="34" t="n">
        <v>1</v>
      </c>
      <c r="E12" s="14" t="n"/>
      <c r="F12" s="35">
        <f>IF(D12="","",D12+IF(E12="",0,ROUND(E12/$H$4/$H$5,0)*$H$5))</f>
        <v/>
      </c>
      <c r="G12" s="36" t="n">
        <v>22000</v>
      </c>
      <c r="H12" s="36">
        <f>IF(OR(F12="",G12=""),"",F12*G12)</f>
        <v/>
      </c>
      <c r="I12" s="17" t="inlineStr"/>
    </row>
    <row r="13" ht="17" customHeight="1">
      <c r="A13" s="31" t="inlineStr">
        <is>
          <t>10/7（水）</t>
        </is>
      </c>
      <c r="B13" s="32" t="inlineStr">
        <is>
          <t>◯◯様邸 新築工事 内装</t>
        </is>
      </c>
      <c r="C13" s="33" t="inlineStr">
        <is>
          <t>8:00〜17:00</t>
        </is>
      </c>
      <c r="D13" s="34" t="n">
        <v>1</v>
      </c>
      <c r="E13" s="14" t="n"/>
      <c r="F13" s="35">
        <f>IF(D13="","",D13+IF(E13="",0,ROUND(E13/$H$4/$H$5,0)*$H$5))</f>
        <v/>
      </c>
      <c r="G13" s="36" t="n">
        <v>22000</v>
      </c>
      <c r="H13" s="36">
        <f>IF(OR(F13="",G13=""),"",F13*G13)</f>
        <v/>
      </c>
      <c r="I13" s="17" t="inlineStr"/>
    </row>
    <row r="14" ht="17" customHeight="1">
      <c r="A14" s="31" t="inlineStr">
        <is>
          <t>10/8（木）</t>
        </is>
      </c>
      <c r="B14" s="32" t="inlineStr">
        <is>
          <t>◯◯ビル 3階 改修工事</t>
        </is>
      </c>
      <c r="C14" s="33" t="inlineStr">
        <is>
          <t>8:00〜21:00</t>
        </is>
      </c>
      <c r="D14" s="34" t="n">
        <v>1</v>
      </c>
      <c r="E14" s="37" t="n">
        <v>4</v>
      </c>
      <c r="F14" s="35">
        <f>IF(D14="","",D14+IF(E14="",0,ROUND(E14/$H$4/$H$5,0)*$H$5))</f>
        <v/>
      </c>
      <c r="G14" s="36" t="n">
        <v>23000</v>
      </c>
      <c r="H14" s="36">
        <f>IF(OR(F14="",G14=""),"",F14*G14)</f>
        <v/>
      </c>
      <c r="I14" s="38" t="inlineStr">
        <is>
          <t>引き渡し前の手直し</t>
        </is>
      </c>
    </row>
    <row r="15" ht="17" customHeight="1">
      <c r="A15" s="31" t="inlineStr">
        <is>
          <t>10/9（金）</t>
        </is>
      </c>
      <c r="B15" s="32" t="inlineStr">
        <is>
          <t>◯◯ビル 3階 改修工事</t>
        </is>
      </c>
      <c r="C15" s="33" t="inlineStr">
        <is>
          <t>8:00〜17:00</t>
        </is>
      </c>
      <c r="D15" s="34" t="n">
        <v>1</v>
      </c>
      <c r="E15" s="14" t="n"/>
      <c r="F15" s="35">
        <f>IF(D15="","",D15+IF(E15="",0,ROUND(E15/$H$4/$H$5,0)*$H$5))</f>
        <v/>
      </c>
      <c r="G15" s="36" t="n">
        <v>23000</v>
      </c>
      <c r="H15" s="36">
        <f>IF(OR(F15="",G15=""),"",F15*G15)</f>
        <v/>
      </c>
      <c r="I15" s="17" t="inlineStr"/>
    </row>
    <row r="16" ht="17" customHeight="1">
      <c r="A16" s="31" t="inlineStr">
        <is>
          <t>10/13（火）</t>
        </is>
      </c>
      <c r="B16" s="32" t="inlineStr">
        <is>
          <t>◯◯様邸 新築工事 内装</t>
        </is>
      </c>
      <c r="C16" s="33" t="inlineStr">
        <is>
          <t>13:00〜17:00</t>
        </is>
      </c>
      <c r="D16" s="34" t="n">
        <v>0.5</v>
      </c>
      <c r="E16" s="14" t="n"/>
      <c r="F16" s="35">
        <f>IF(D16="","",D16+IF(E16="",0,ROUND(E16/$H$4/$H$5,0)*$H$5))</f>
        <v/>
      </c>
      <c r="G16" s="36" t="n">
        <v>22000</v>
      </c>
      <c r="H16" s="36">
        <f>IF(OR(F16="",G16=""),"",F16*G16)</f>
        <v/>
      </c>
      <c r="I16" s="38" t="inlineStr">
        <is>
          <t>午後のみ（午前は雨）</t>
        </is>
      </c>
    </row>
    <row r="17" ht="17" customHeight="1">
      <c r="A17" s="31" t="inlineStr">
        <is>
          <t>10/14（水）</t>
        </is>
      </c>
      <c r="B17" s="32" t="inlineStr">
        <is>
          <t>◯◯様邸 新築工事 内装</t>
        </is>
      </c>
      <c r="C17" s="33" t="inlineStr">
        <is>
          <t>8:00〜17:00</t>
        </is>
      </c>
      <c r="D17" s="34" t="n">
        <v>1</v>
      </c>
      <c r="E17" s="14" t="n"/>
      <c r="F17" s="35">
        <f>IF(D17="","",D17+IF(E17="",0,ROUND(E17/$H$4/$H$5,0)*$H$5))</f>
        <v/>
      </c>
      <c r="G17" s="36" t="n">
        <v>22000</v>
      </c>
      <c r="H17" s="36">
        <f>IF(OR(F17="",G17=""),"",F17*G17)</f>
        <v/>
      </c>
      <c r="I17" s="17" t="inlineStr"/>
    </row>
    <row r="18" ht="17" customHeight="1">
      <c r="A18" s="31" t="inlineStr">
        <is>
          <t>10/15（木）</t>
        </is>
      </c>
      <c r="B18" s="32" t="inlineStr">
        <is>
          <t>◯◯様邸 新築工事 内装</t>
        </is>
      </c>
      <c r="C18" s="33" t="inlineStr">
        <is>
          <t>8:00〜19:00</t>
        </is>
      </c>
      <c r="D18" s="34" t="n">
        <v>1</v>
      </c>
      <c r="E18" s="37" t="n">
        <v>2</v>
      </c>
      <c r="F18" s="35">
        <f>IF(D18="","",D18+IF(E18="",0,ROUND(E18/$H$4/$H$5,0)*$H$5))</f>
        <v/>
      </c>
      <c r="G18" s="36" t="n">
        <v>22000</v>
      </c>
      <c r="H18" s="36">
        <f>IF(OR(F18="",G18=""),"",F18*G18)</f>
        <v/>
      </c>
      <c r="I18" s="17" t="inlineStr"/>
    </row>
    <row r="19" ht="17" customHeight="1">
      <c r="A19" s="31" t="inlineStr">
        <is>
          <t>10/16（金）</t>
        </is>
      </c>
      <c r="B19" s="32" t="inlineStr">
        <is>
          <t>◯◯様邸 新築工事 内装</t>
        </is>
      </c>
      <c r="C19" s="33" t="inlineStr">
        <is>
          <t>8:00〜17:00</t>
        </is>
      </c>
      <c r="D19" s="34" t="n">
        <v>1</v>
      </c>
      <c r="E19" s="14" t="n"/>
      <c r="F19" s="35">
        <f>IF(D19="","",D19+IF(E19="",0,ROUND(E19/$H$4/$H$5,0)*$H$5))</f>
        <v/>
      </c>
      <c r="G19" s="36" t="n">
        <v>22000</v>
      </c>
      <c r="H19" s="36">
        <f>IF(OR(F19="",G19=""),"",F19*G19)</f>
        <v/>
      </c>
      <c r="I19" s="17" t="inlineStr"/>
    </row>
    <row r="20" ht="17" customHeight="1">
      <c r="A20" s="31" t="inlineStr">
        <is>
          <t>10/19（月）</t>
        </is>
      </c>
      <c r="B20" s="32" t="inlineStr">
        <is>
          <t>◯◯ビル 3階 改修工事</t>
        </is>
      </c>
      <c r="C20" s="33" t="inlineStr">
        <is>
          <t>8:00〜17:00</t>
        </is>
      </c>
      <c r="D20" s="34" t="n">
        <v>1</v>
      </c>
      <c r="E20" s="14" t="n"/>
      <c r="F20" s="35">
        <f>IF(D20="","",D20+IF(E20="",0,ROUND(E20/$H$4/$H$5,0)*$H$5))</f>
        <v/>
      </c>
      <c r="G20" s="36" t="n">
        <v>23000</v>
      </c>
      <c r="H20" s="36">
        <f>IF(OR(F20="",G20=""),"",F20*G20)</f>
        <v/>
      </c>
      <c r="I20" s="17" t="inlineStr"/>
    </row>
    <row r="21" ht="17" customHeight="1">
      <c r="A21" s="31" t="inlineStr">
        <is>
          <t>10/20（火）</t>
        </is>
      </c>
      <c r="B21" s="32" t="inlineStr">
        <is>
          <t>◯◯ビル 3階 改修工事</t>
        </is>
      </c>
      <c r="C21" s="33" t="inlineStr">
        <is>
          <t>8:00〜17:00</t>
        </is>
      </c>
      <c r="D21" s="34" t="n">
        <v>1</v>
      </c>
      <c r="E21" s="14" t="n"/>
      <c r="F21" s="35">
        <f>IF(D21="","",D21+IF(E21="",0,ROUND(E21/$H$4/$H$5,0)*$H$5))</f>
        <v/>
      </c>
      <c r="G21" s="36" t="n">
        <v>23000</v>
      </c>
      <c r="H21" s="36">
        <f>IF(OR(F21="",G21=""),"",F21*G21)</f>
        <v/>
      </c>
      <c r="I21" s="17" t="inlineStr"/>
    </row>
    <row r="22" ht="17" customHeight="1">
      <c r="A22" s="10" t="inlineStr"/>
      <c r="B22" s="11" t="inlineStr"/>
      <c r="C22" s="12" t="inlineStr"/>
      <c r="D22" s="13" t="inlineStr"/>
      <c r="E22" s="14" t="inlineStr"/>
      <c r="F22" s="35">
        <f>IF(D22="","",D22+IF(E22="",0,ROUND(E22/$H$4/$H$5,0)*$H$5))</f>
        <v/>
      </c>
      <c r="G22" s="16" t="inlineStr"/>
      <c r="H22" s="36">
        <f>IF(OR(F22="",G22=""),"",F22*G22)</f>
        <v/>
      </c>
      <c r="I22" s="17" t="inlineStr"/>
    </row>
    <row r="23" ht="17" customHeight="1">
      <c r="A23" s="10" t="inlineStr"/>
      <c r="B23" s="11" t="inlineStr"/>
      <c r="C23" s="12" t="inlineStr"/>
      <c r="D23" s="13" t="inlineStr"/>
      <c r="E23" s="14" t="inlineStr"/>
      <c r="F23" s="35">
        <f>IF(D23="","",D23+IF(E23="",0,ROUND(E23/$H$4/$H$5,0)*$H$5))</f>
        <v/>
      </c>
      <c r="G23" s="16" t="inlineStr"/>
      <c r="H23" s="36">
        <f>IF(OR(F23="",G23=""),"",F23*G23)</f>
        <v/>
      </c>
      <c r="I23" s="17" t="inlineStr"/>
    </row>
    <row r="24" ht="17" customHeight="1">
      <c r="A24" s="10" t="inlineStr"/>
      <c r="B24" s="11" t="inlineStr"/>
      <c r="C24" s="12" t="inlineStr"/>
      <c r="D24" s="13" t="inlineStr"/>
      <c r="E24" s="14" t="inlineStr"/>
      <c r="F24" s="35">
        <f>IF(D24="","",D24+IF(E24="",0,ROUND(E24/$H$4/$H$5,0)*$H$5))</f>
        <v/>
      </c>
      <c r="G24" s="16" t="inlineStr"/>
      <c r="H24" s="36">
        <f>IF(OR(F24="",G24=""),"",F24*G24)</f>
        <v/>
      </c>
      <c r="I24" s="17" t="inlineStr"/>
    </row>
    <row r="25" ht="17" customHeight="1">
      <c r="A25" s="10" t="inlineStr"/>
      <c r="B25" s="11" t="inlineStr"/>
      <c r="C25" s="12" t="inlineStr"/>
      <c r="D25" s="13" t="inlineStr"/>
      <c r="E25" s="14" t="inlineStr"/>
      <c r="F25" s="35">
        <f>IF(D25="","",D25+IF(E25="",0,ROUND(E25/$H$4/$H$5,0)*$H$5))</f>
        <v/>
      </c>
      <c r="G25" s="16" t="inlineStr"/>
      <c r="H25" s="36">
        <f>IF(OR(F25="",G25=""),"",F25*G25)</f>
        <v/>
      </c>
      <c r="I25" s="17" t="inlineStr"/>
    </row>
    <row r="26" ht="17" customHeight="1">
      <c r="A26" s="10" t="inlineStr"/>
      <c r="B26" s="11" t="inlineStr"/>
      <c r="C26" s="12" t="inlineStr"/>
      <c r="D26" s="13" t="inlineStr"/>
      <c r="E26" s="14" t="inlineStr"/>
      <c r="F26" s="35">
        <f>IF(D26="","",D26+IF(E26="",0,ROUND(E26/$H$4/$H$5,0)*$H$5))</f>
        <v/>
      </c>
      <c r="G26" s="16" t="inlineStr"/>
      <c r="H26" s="36">
        <f>IF(OR(F26="",G26=""),"",F26*G26)</f>
        <v/>
      </c>
      <c r="I26" s="17" t="inlineStr"/>
    </row>
    <row r="27" ht="17" customHeight="1">
      <c r="A27" s="10" t="inlineStr"/>
      <c r="B27" s="11" t="inlineStr"/>
      <c r="C27" s="12" t="inlineStr"/>
      <c r="D27" s="13" t="inlineStr"/>
      <c r="E27" s="14" t="inlineStr"/>
      <c r="F27" s="35">
        <f>IF(D27="","",D27+IF(E27="",0,ROUND(E27/$H$4/$H$5,0)*$H$5))</f>
        <v/>
      </c>
      <c r="G27" s="16" t="inlineStr"/>
      <c r="H27" s="36">
        <f>IF(OR(F27="",G27=""),"",F27*G27)</f>
        <v/>
      </c>
      <c r="I27" s="17" t="inlineStr"/>
    </row>
    <row r="28" ht="17" customHeight="1">
      <c r="A28" s="10" t="inlineStr"/>
      <c r="B28" s="11" t="inlineStr"/>
      <c r="C28" s="12" t="inlineStr"/>
      <c r="D28" s="13" t="inlineStr"/>
      <c r="E28" s="14" t="inlineStr"/>
      <c r="F28" s="35">
        <f>IF(D28="","",D28+IF(E28="",0,ROUND(E28/$H$4/$H$5,0)*$H$5))</f>
        <v/>
      </c>
      <c r="G28" s="16" t="inlineStr"/>
      <c r="H28" s="36">
        <f>IF(OR(F28="",G28=""),"",F28*G28)</f>
        <v/>
      </c>
      <c r="I28" s="17" t="inlineStr"/>
    </row>
    <row r="29" ht="20" customHeight="1">
      <c r="A29" s="5" t="inlineStr">
        <is>
          <t>合計（出た日数・人工・金額）</t>
        </is>
      </c>
      <c r="B29" s="5" t="n"/>
      <c r="C29" s="5" t="n"/>
      <c r="D29" s="39">
        <f>COUNTIF(D9:D28,"&gt;0")</f>
        <v/>
      </c>
      <c r="E29" s="39" t="n"/>
      <c r="F29" s="40">
        <f>SUM(F9:F28)</f>
        <v/>
      </c>
      <c r="G29" s="20" t="inlineStr">
        <is>
          <t>金額</t>
        </is>
      </c>
      <c r="H29" s="41">
        <f>SUM(H9:H28)</f>
        <v/>
      </c>
      <c r="I29" s="4" t="n"/>
    </row>
    <row r="31">
      <c r="A31" s="22" t="inlineStr">
        <is>
          <t>残業の早見表（上の設定で計算）</t>
        </is>
      </c>
      <c r="B31" s="22" t="n"/>
      <c r="C31" s="22" t="n"/>
      <c r="D31" s="22" t="inlineStr">
        <is>
          <t>人工単価の目安（1か月にかかる額 ÷ 働く日数）</t>
        </is>
      </c>
      <c r="E31" s="22" t="n"/>
      <c r="F31" s="22" t="n"/>
      <c r="G31" s="22" t="n"/>
      <c r="H31" s="22" t="n"/>
      <c r="I31" s="22" t="n"/>
    </row>
    <row r="32">
      <c r="A32" s="9" t="inlineStr">
        <is>
          <t>残業</t>
        </is>
      </c>
      <c r="B32" s="9" t="inlineStr">
        <is>
          <t>足す人工</t>
        </is>
      </c>
      <c r="D32" s="9" t="inlineStr">
        <is>
          <t>1か月にかかる額</t>
        </is>
      </c>
      <c r="E32" s="9" t="n"/>
      <c r="F32" s="9" t="n"/>
      <c r="G32" s="9" t="n"/>
      <c r="H32" s="9" t="inlineStr">
        <is>
          <t>金額</t>
        </is>
      </c>
      <c r="I32" s="9" t="n"/>
    </row>
    <row r="33" ht="17" customHeight="1">
      <c r="A33" s="23" t="n">
        <v>1</v>
      </c>
      <c r="B33" s="8">
        <f>ROUND(A33/$H$4/$H$5,0)*$H$5</f>
        <v/>
      </c>
      <c r="D33" s="11" t="inlineStr">
        <is>
          <t>暮らしに使う額（手元に残したい額）</t>
        </is>
      </c>
      <c r="E33" s="11" t="n"/>
      <c r="F33" s="11" t="n"/>
      <c r="G33" s="11" t="n"/>
      <c r="H33" s="36" t="n">
        <v>300000</v>
      </c>
      <c r="I33" s="36" t="n"/>
    </row>
    <row r="34" ht="17" customHeight="1">
      <c r="A34" s="23" t="n">
        <v>2</v>
      </c>
      <c r="B34" s="8">
        <f>ROUND(A34/$H$4/$H$5,0)*$H$5</f>
        <v/>
      </c>
      <c r="D34" s="11" t="inlineStr">
        <is>
          <t>国民健康保険・国民年金</t>
        </is>
      </c>
      <c r="E34" s="11" t="n"/>
      <c r="F34" s="11" t="n"/>
      <c r="G34" s="11" t="n"/>
      <c r="H34" s="36" t="n">
        <v>55000</v>
      </c>
      <c r="I34" s="36" t="n"/>
    </row>
    <row r="35" ht="17" customHeight="1">
      <c r="A35" s="23" t="n">
        <v>3</v>
      </c>
      <c r="B35" s="8">
        <f>ROUND(A35/$H$4/$H$5,0)*$H$5</f>
        <v/>
      </c>
      <c r="D35" s="11" t="inlineStr">
        <is>
          <t>労災の特別加入・ほかの保険</t>
        </is>
      </c>
      <c r="E35" s="11" t="n"/>
      <c r="F35" s="11" t="n"/>
      <c r="G35" s="11" t="n"/>
      <c r="H35" s="36" t="n">
        <v>6000</v>
      </c>
      <c r="I35" s="36" t="n"/>
    </row>
    <row r="36" ht="17" customHeight="1">
      <c r="A36" s="23" t="n">
        <v>4</v>
      </c>
      <c r="B36" s="8">
        <f>ROUND(A36/$H$4/$H$5,0)*$H$5</f>
        <v/>
      </c>
      <c r="D36" s="11" t="inlineStr">
        <is>
          <t>車・ガソリン・駐車場・高速代</t>
        </is>
      </c>
      <c r="E36" s="11" t="n"/>
      <c r="F36" s="11" t="n"/>
      <c r="G36" s="11" t="n"/>
      <c r="H36" s="36" t="n">
        <v>40000</v>
      </c>
      <c r="I36" s="36" t="n"/>
    </row>
    <row r="37" ht="17" customHeight="1">
      <c r="D37" s="11" t="inlineStr">
        <is>
          <t>道具・消耗品・作業着</t>
        </is>
      </c>
      <c r="E37" s="11" t="n"/>
      <c r="F37" s="11" t="n"/>
      <c r="G37" s="11" t="n"/>
      <c r="H37" s="36" t="n">
        <v>20000</v>
      </c>
      <c r="I37" s="36" t="n"/>
    </row>
    <row r="38" ht="17" customHeight="1">
      <c r="D38" s="11" t="inlineStr">
        <is>
          <t>所得税・住民税の積み立て</t>
        </is>
      </c>
      <c r="E38" s="11" t="n"/>
      <c r="F38" s="11" t="n"/>
      <c r="G38" s="11" t="n"/>
      <c r="H38" s="36" t="n">
        <v>35000</v>
      </c>
      <c r="I38" s="36" t="n"/>
    </row>
    <row r="39" ht="17" customHeight="1">
      <c r="D39" s="11" t="inlineStr">
        <is>
          <t>電話・事務・予備</t>
        </is>
      </c>
      <c r="E39" s="11" t="n"/>
      <c r="F39" s="11" t="n"/>
      <c r="G39" s="11" t="n"/>
      <c r="H39" s="36" t="n">
        <v>14000</v>
      </c>
      <c r="I39" s="36" t="n"/>
    </row>
    <row r="40" ht="19" customHeight="1">
      <c r="D40" s="5" t="inlineStr">
        <is>
          <t>合計</t>
        </is>
      </c>
      <c r="E40" s="5" t="n"/>
      <c r="F40" s="5" t="n"/>
      <c r="G40" s="5" t="n"/>
      <c r="H40" s="41">
        <f>SUM(H33:H39)</f>
        <v/>
      </c>
      <c r="I40" s="41" t="n"/>
    </row>
    <row r="41" ht="19" customHeight="1">
      <c r="D41" s="5" t="inlineStr">
        <is>
          <t>1か月に働く日数</t>
        </is>
      </c>
      <c r="E41" s="5" t="n"/>
      <c r="F41" s="5" t="n"/>
      <c r="G41" s="5" t="n"/>
      <c r="H41" s="42" t="n">
        <v>22</v>
      </c>
      <c r="I41" s="42" t="n"/>
    </row>
    <row r="42" ht="19" customHeight="1">
      <c r="D42" s="5" t="inlineStr">
        <is>
          <t>1人工あたり（百円単位に切り上げ）</t>
        </is>
      </c>
      <c r="E42" s="5" t="n"/>
      <c r="F42" s="5" t="n"/>
      <c r="G42" s="5" t="n"/>
      <c r="H42" s="43">
        <f>IF(OR(H40=0,H41=""),"",ROUNDUP(H40/H41,-2))</f>
        <v/>
      </c>
      <c r="I42" s="43" t="n"/>
    </row>
    <row r="44" ht="44" customHeight="1">
      <c r="A44" s="26" t="inlineStr">
        <is>
          <t>基本の人工は、取り決めた1日（例: 8:00〜17:00）に出た日を1.0、半日を0.5で書く。残業は時間で書けば、「1人工の時間」で割って「残業の刻み」に丸めた人工が足される（8時間・0.25なら2時間で0.25）。刻みと丸め方は取引先と決めたものに合わせ、計算と合わない日は人工の欄に数字を直接書いてよい。単価の目安の金額は書き方を示すための仮の数字。</t>
        </is>
      </c>
      <c r="B44" s="26" t="n"/>
      <c r="C44" s="26" t="n"/>
      <c r="D44" s="26" t="n"/>
      <c r="E44" s="26" t="n"/>
      <c r="F44" s="26" t="n"/>
      <c r="G44" s="26" t="n"/>
      <c r="H44" s="26" t="n"/>
      <c r="I44" s="26" t="n"/>
    </row>
  </sheetData>
  <mergeCells count="34">
    <mergeCell ref="H35:I35"/>
    <mergeCell ref="H38:I38"/>
    <mergeCell ref="D39:G39"/>
    <mergeCell ref="H41:I41"/>
    <mergeCell ref="D33:G33"/>
    <mergeCell ref="D42:G42"/>
    <mergeCell ref="D38:G38"/>
    <mergeCell ref="H40:I40"/>
    <mergeCell ref="H39:I39"/>
    <mergeCell ref="H34:I34"/>
    <mergeCell ref="D35:G35"/>
    <mergeCell ref="D34:G34"/>
    <mergeCell ref="H36:I36"/>
    <mergeCell ref="A29:C29"/>
    <mergeCell ref="D40:G40"/>
    <mergeCell ref="H32:I32"/>
    <mergeCell ref="D36:G36"/>
    <mergeCell ref="A31:C31"/>
    <mergeCell ref="I4:I5"/>
    <mergeCell ref="A44:I44"/>
    <mergeCell ref="B2:H2"/>
    <mergeCell ref="H37:I37"/>
    <mergeCell ref="D32:G32"/>
    <mergeCell ref="B6:C6"/>
    <mergeCell ref="D41:G41"/>
    <mergeCell ref="E5:G5"/>
    <mergeCell ref="B5:C5"/>
    <mergeCell ref="D29:E29"/>
    <mergeCell ref="H42:I42"/>
    <mergeCell ref="D31:I31"/>
    <mergeCell ref="A1:I1"/>
    <mergeCell ref="H33:I33"/>
    <mergeCell ref="E4:G4"/>
    <mergeCell ref="D37:G37"/>
  </mergeCells>
  <dataValidations count="2">
    <dataValidation sqref="H5" showDropDown="0" showInputMessage="0" showErrorMessage="0" allowBlank="1" error="一覧から選ぶか、空欄のままにしてください。" type="list" errorStyle="warning">
      <formula1>"0.25,0.125,0.5"</formula1>
    </dataValidation>
    <dataValidation sqref="D9:D28" showDropDown="0" showInputMessage="0" showErrorMessage="0" allowBlank="1" error="一覧から選ぶか、空欄のままにしてください。" type="list" errorStyle="warning">
      <formula1>"1.0,0.5"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&amp;K808080無料のひな形と書き方：moekikozawa.com/apps/dezura-cho/ninku-keisan/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人工の計算表のひな形</dc:title>
  <dcterms:created xmlns:dcterms="http://purl.org/dc/terms/" xmlns:xsi="http://www.w3.org/2001/XMLSchema-instance" xsi:type="dcterms:W3CDTF">2026-10-16T17:38:16Z</dcterms:created>
  <dcterms:modified xmlns:dcterms="http://purl.org/dc/terms/" xmlns:xsi="http://www.w3.org/2001/XMLSchema-instance" xsi:type="dcterms:W3CDTF">2026-10-16T17:38:16Z</dcterms:modified>
  <cp:lastModifiedBy>poco_apps（moekikozawa.com）</cp:lastModifiedBy>
</cp:coreProperties>
</file>