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型枠の拾い表" sheetId="1" state="visible" r:id="rId1"/>
    <sheet xmlns:r="http://schemas.openxmlformats.org/officeDocument/2006/relationships" name="記入例" sheetId="2" state="visible" r:id="rId2"/>
  </sheets>
  <definedNames>
    <definedName name="_xlnm.Print_Titles" localSheetId="0">'型枠の拾い表'!$6:$6</definedName>
    <definedName name="_xlnm.Print_Titles" localSheetId="1">'記入例'!$6:$6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#"/>
    <numFmt numFmtId="165" formatCode="#,##0&quot;枚&quot;"/>
  </numFmts>
  <fonts count="18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b val="1"/>
      <sz val="8"/>
    </font>
    <font>
      <name val="游ゴシック"/>
      <color rgb="00808080"/>
      <sz val="8"/>
    </font>
    <font>
      <name val="游ゴシック"/>
      <sz val="8.5"/>
    </font>
    <font>
      <name val="游ゴシック"/>
      <sz val="8"/>
    </font>
    <font>
      <name val="游ゴシック"/>
      <color rgb="00444444"/>
      <sz val="7.5"/>
    </font>
    <font>
      <name val="游ゴシック"/>
      <b val="1"/>
      <sz val="9.5"/>
    </font>
    <font>
      <name val="游ゴシック"/>
      <sz val="9"/>
    </font>
    <font>
      <name val="游ゴシック"/>
      <b val="1"/>
      <sz val="8.5"/>
    </font>
    <font>
      <name val="游ゴシック"/>
      <color rgb="001F3A8A"/>
      <sz val="9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8.5"/>
    </font>
    <font>
      <name val="游ゴシック"/>
      <color rgb="001F3A8A"/>
      <sz val="8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right" vertical="center" wrapText="1"/>
    </xf>
    <xf numFmtId="0" fontId="7" fillId="0" borderId="1" applyAlignment="1" pivotButton="0" quotePrefix="0" xfId="0">
      <alignment horizontal="right" vertical="center" wrapText="1"/>
    </xf>
    <xf numFmtId="4" fontId="7" fillId="2" borderId="1" applyAlignment="1" pivotButton="0" quotePrefix="0" xfId="0">
      <alignment horizontal="right" vertical="center" wrapText="1"/>
    </xf>
    <xf numFmtId="0" fontId="8" fillId="0" borderId="1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bottom"/>
    </xf>
    <xf numFmtId="0" fontId="7" fillId="2" borderId="1" applyAlignment="1" pivotButton="0" quotePrefix="0" xfId="0">
      <alignment horizontal="right" vertical="center" wrapText="1"/>
    </xf>
    <xf numFmtId="3" fontId="7" fillId="2" borderId="1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center" vertical="center" wrapText="1"/>
    </xf>
    <xf numFmtId="0" fontId="12" fillId="3" borderId="1" applyAlignment="1" pivotButton="0" quotePrefix="0" xfId="0">
      <alignment horizontal="center" vertical="center" wrapText="1"/>
    </xf>
    <xf numFmtId="3" fontId="11" fillId="0" borderId="1" applyAlignment="1" pivotButton="0" quotePrefix="0" xfId="0">
      <alignment horizontal="right" vertical="center" wrapText="1"/>
    </xf>
    <xf numFmtId="3" fontId="3" fillId="0" borderId="1" applyAlignment="1" pivotButton="0" quotePrefix="0" xfId="0">
      <alignment horizontal="right" vertical="center" wrapText="1"/>
    </xf>
    <xf numFmtId="4" fontId="11" fillId="0" borderId="1" applyAlignment="1" pivotButton="0" quotePrefix="0" xfId="0">
      <alignment horizontal="right" vertical="center" wrapText="1"/>
    </xf>
    <xf numFmtId="4" fontId="3" fillId="0" borderId="1" applyAlignment="1" pivotButton="0" quotePrefix="0" xfId="0">
      <alignment horizontal="right" vertical="center" wrapText="1"/>
    </xf>
    <xf numFmtId="0" fontId="13" fillId="0" borderId="1" applyAlignment="1" pivotButton="0" quotePrefix="0" xfId="0">
      <alignment horizontal="right" vertical="center" wrapText="1"/>
    </xf>
    <xf numFmtId="0" fontId="5" fillId="2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right" vertical="center" wrapText="1"/>
    </xf>
    <xf numFmtId="0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center" vertical="center" wrapText="1"/>
    </xf>
    <xf numFmtId="164" fontId="16" fillId="0" borderId="1" applyAlignment="1" pivotButton="0" quotePrefix="0" xfId="0">
      <alignment horizontal="right" vertical="center" wrapText="1"/>
    </xf>
    <xf numFmtId="0" fontId="16" fillId="0" borderId="1" applyAlignment="1" pivotButton="0" quotePrefix="0" xfId="0">
      <alignment horizontal="right" vertical="center" wrapText="1"/>
    </xf>
    <xf numFmtId="0" fontId="17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0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12" customWidth="1" min="2" max="2"/>
    <col width="8" customWidth="1" min="3" max="3"/>
    <col width="9" customWidth="1" min="4" max="4"/>
    <col width="9" customWidth="1" min="5" max="5"/>
    <col width="9" customWidth="1" min="6" max="6"/>
    <col width="7" customWidth="1" min="7" max="7"/>
    <col width="10" customWidth="1" min="8" max="8"/>
    <col width="11" customWidth="1" min="9" max="9"/>
    <col width="11" customWidth="1" min="10" max="10"/>
    <col width="10" customWidth="1" min="11" max="11"/>
    <col width="16" customWidth="1" min="12" max="12"/>
  </cols>
  <sheetData>
    <row r="1" ht="30" customHeight="1">
      <c r="A1" s="1" t="inlineStr">
        <is>
          <t>型 枠 の 数 量 拾 い 表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2" t="inlineStr">
        <is>
          <t>部位を選んで寸法と箇所数を入れると、型枠の面積とセパの本数を自動で計算します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4" ht="20" customHeight="1">
      <c r="A4" s="3" t="inlineStr">
        <is>
          <t>工事名</t>
        </is>
      </c>
      <c r="B4" s="3" t="n"/>
      <c r="C4" s="4" t="n"/>
      <c r="D4" s="4" t="n"/>
      <c r="E4" s="4" t="n"/>
      <c r="F4" s="4" t="n"/>
      <c r="G4" s="4" t="n"/>
      <c r="H4" s="3" t="inlineStr">
        <is>
          <t>作成日</t>
        </is>
      </c>
      <c r="I4" s="4" t="n"/>
      <c r="J4" s="4" t="n"/>
      <c r="K4" s="4" t="n"/>
      <c r="L4" s="4" t="n"/>
    </row>
    <row r="5" ht="20" customHeight="1">
      <c r="A5" s="3" t="inlineStr">
        <is>
          <t>図面</t>
        </is>
      </c>
      <c r="B5" s="3" t="n"/>
      <c r="C5" s="4" t="n"/>
      <c r="D5" s="4" t="n"/>
      <c r="E5" s="4" t="n"/>
      <c r="F5" s="4" t="n"/>
      <c r="G5" s="4" t="n"/>
      <c r="H5" s="3" t="inlineStr">
        <is>
          <t>作成者</t>
        </is>
      </c>
      <c r="I5" s="4" t="n"/>
      <c r="J5" s="4" t="n"/>
      <c r="K5" s="4" t="n"/>
      <c r="L5" s="4" t="n"/>
    </row>
    <row r="6" ht="30" customHeight="1">
      <c r="A6" s="5" t="inlineStr">
        <is>
          <t>No.</t>
        </is>
      </c>
      <c r="B6" s="5" t="inlineStr">
        <is>
          <t>部位</t>
        </is>
      </c>
      <c r="C6" s="5" t="inlineStr">
        <is>
          <t>符号</t>
        </is>
      </c>
      <c r="D6" s="5" t="inlineStr">
        <is>
          <t>長さ L
（m）</t>
        </is>
      </c>
      <c r="E6" s="5" t="inlineStr">
        <is>
          <t>幅 W
（m）</t>
        </is>
      </c>
      <c r="F6" s="5" t="inlineStr">
        <is>
          <t>高さ・せい H
（m）</t>
        </is>
      </c>
      <c r="G6" s="5" t="inlineStr">
        <is>
          <t>箇所数</t>
        </is>
      </c>
      <c r="H6" s="5" t="inlineStr">
        <is>
          <t>開口の控除
（㎡・1箇所）</t>
        </is>
      </c>
      <c r="I6" s="5" t="inlineStr">
        <is>
          <t>型枠面積
1箇所（㎡）</t>
        </is>
      </c>
      <c r="J6" s="5" t="inlineStr">
        <is>
          <t>型枠面積
計（㎡）</t>
        </is>
      </c>
      <c r="K6" s="5" t="inlineStr">
        <is>
          <t>備考</t>
        </is>
      </c>
      <c r="L6" s="5" t="n"/>
    </row>
    <row r="7" ht="18" customHeight="1">
      <c r="A7" s="6" t="n">
        <v>1</v>
      </c>
      <c r="B7" s="7" t="n"/>
      <c r="C7" s="7" t="n"/>
      <c r="D7" s="8" t="n"/>
      <c r="E7" s="8" t="n"/>
      <c r="F7" s="8" t="n"/>
      <c r="G7" s="9" t="n"/>
      <c r="H7" s="8" t="n"/>
      <c r="I7" s="10">
        <f>IF(OR(B7="",D7=""),"",IFERROR(ROUND(IF(B7="壁（両面）",(D7*F7-N(H7))*2,IF(B7="壁（片面）",D7*F7-N(H7),IF(B7="スラブ",D7*E7-N(H7),IF(B7="柱",(D7+E7)*2*F7,IF(B7="梁",(E7+F7*2)*D7,IF(OR(B7="基礎梁",B7="布基礎"),F7*2*D7,"")))))),2),""))</f>
        <v/>
      </c>
      <c r="J7" s="10">
        <f>IF(OR(I7="",G7=""),"",ROUND(I7*G7,2))</f>
        <v/>
      </c>
      <c r="K7" s="11" t="n"/>
      <c r="L7" s="11" t="n"/>
    </row>
    <row r="8" ht="18" customHeight="1">
      <c r="A8" s="6" t="n">
        <v>2</v>
      </c>
      <c r="B8" s="7" t="n"/>
      <c r="C8" s="7" t="n"/>
      <c r="D8" s="8" t="n"/>
      <c r="E8" s="8" t="n"/>
      <c r="F8" s="8" t="n"/>
      <c r="G8" s="9" t="n"/>
      <c r="H8" s="8" t="n"/>
      <c r="I8" s="10">
        <f>IF(OR(B8="",D8=""),"",IFERROR(ROUND(IF(B8="壁（両面）",(D8*F8-N(H8))*2,IF(B8="壁（片面）",D8*F8-N(H8),IF(B8="スラブ",D8*E8-N(H8),IF(B8="柱",(D8+E8)*2*F8,IF(B8="梁",(E8+F8*2)*D8,IF(OR(B8="基礎梁",B8="布基礎"),F8*2*D8,"")))))),2),""))</f>
        <v/>
      </c>
      <c r="J8" s="10">
        <f>IF(OR(I8="",G8=""),"",ROUND(I8*G8,2))</f>
        <v/>
      </c>
      <c r="K8" s="11" t="n"/>
      <c r="L8" s="11" t="n"/>
    </row>
    <row r="9" ht="18" customHeight="1">
      <c r="A9" s="6" t="n">
        <v>3</v>
      </c>
      <c r="B9" s="7" t="n"/>
      <c r="C9" s="7" t="n"/>
      <c r="D9" s="8" t="n"/>
      <c r="E9" s="8" t="n"/>
      <c r="F9" s="8" t="n"/>
      <c r="G9" s="9" t="n"/>
      <c r="H9" s="8" t="n"/>
      <c r="I9" s="10">
        <f>IF(OR(B9="",D9=""),"",IFERROR(ROUND(IF(B9="壁（両面）",(D9*F9-N(H9))*2,IF(B9="壁（片面）",D9*F9-N(H9),IF(B9="スラブ",D9*E9-N(H9),IF(B9="柱",(D9+E9)*2*F9,IF(B9="梁",(E9+F9*2)*D9,IF(OR(B9="基礎梁",B9="布基礎"),F9*2*D9,"")))))),2),""))</f>
        <v/>
      </c>
      <c r="J9" s="10">
        <f>IF(OR(I9="",G9=""),"",ROUND(I9*G9,2))</f>
        <v/>
      </c>
      <c r="K9" s="11" t="n"/>
      <c r="L9" s="11" t="n"/>
    </row>
    <row r="10" ht="18" customHeight="1">
      <c r="A10" s="6" t="n">
        <v>4</v>
      </c>
      <c r="B10" s="7" t="n"/>
      <c r="C10" s="7" t="n"/>
      <c r="D10" s="8" t="n"/>
      <c r="E10" s="8" t="n"/>
      <c r="F10" s="8" t="n"/>
      <c r="G10" s="9" t="n"/>
      <c r="H10" s="8" t="n"/>
      <c r="I10" s="10">
        <f>IF(OR(B10="",D10=""),"",IFERROR(ROUND(IF(B10="壁（両面）",(D10*F10-N(H10))*2,IF(B10="壁（片面）",D10*F10-N(H10),IF(B10="スラブ",D10*E10-N(H10),IF(B10="柱",(D10+E10)*2*F10,IF(B10="梁",(E10+F10*2)*D10,IF(OR(B10="基礎梁",B10="布基礎"),F10*2*D10,"")))))),2),""))</f>
        <v/>
      </c>
      <c r="J10" s="10">
        <f>IF(OR(I10="",G10=""),"",ROUND(I10*G10,2))</f>
        <v/>
      </c>
      <c r="K10" s="11" t="n"/>
      <c r="L10" s="11" t="n"/>
    </row>
    <row r="11" ht="18" customHeight="1">
      <c r="A11" s="6" t="n">
        <v>5</v>
      </c>
      <c r="B11" s="7" t="n"/>
      <c r="C11" s="7" t="n"/>
      <c r="D11" s="8" t="n"/>
      <c r="E11" s="8" t="n"/>
      <c r="F11" s="8" t="n"/>
      <c r="G11" s="9" t="n"/>
      <c r="H11" s="8" t="n"/>
      <c r="I11" s="10">
        <f>IF(OR(B11="",D11=""),"",IFERROR(ROUND(IF(B11="壁（両面）",(D11*F11-N(H11))*2,IF(B11="壁（片面）",D11*F11-N(H11),IF(B11="スラブ",D11*E11-N(H11),IF(B11="柱",(D11+E11)*2*F11,IF(B11="梁",(E11+F11*2)*D11,IF(OR(B11="基礎梁",B11="布基礎"),F11*2*D11,"")))))),2),""))</f>
        <v/>
      </c>
      <c r="J11" s="10">
        <f>IF(OR(I11="",G11=""),"",ROUND(I11*G11,2))</f>
        <v/>
      </c>
      <c r="K11" s="11" t="n"/>
      <c r="L11" s="11" t="n"/>
    </row>
    <row r="12" ht="18" customHeight="1">
      <c r="A12" s="6" t="n">
        <v>6</v>
      </c>
      <c r="B12" s="7" t="n"/>
      <c r="C12" s="7" t="n"/>
      <c r="D12" s="8" t="n"/>
      <c r="E12" s="8" t="n"/>
      <c r="F12" s="8" t="n"/>
      <c r="G12" s="9" t="n"/>
      <c r="H12" s="8" t="n"/>
      <c r="I12" s="10">
        <f>IF(OR(B12="",D12=""),"",IFERROR(ROUND(IF(B12="壁（両面）",(D12*F12-N(H12))*2,IF(B12="壁（片面）",D12*F12-N(H12),IF(B12="スラブ",D12*E12-N(H12),IF(B12="柱",(D12+E12)*2*F12,IF(B12="梁",(E12+F12*2)*D12,IF(OR(B12="基礎梁",B12="布基礎"),F12*2*D12,"")))))),2),""))</f>
        <v/>
      </c>
      <c r="J12" s="10">
        <f>IF(OR(I12="",G12=""),"",ROUND(I12*G12,2))</f>
        <v/>
      </c>
      <c r="K12" s="11" t="n"/>
      <c r="L12" s="11" t="n"/>
    </row>
    <row r="13" ht="18" customHeight="1">
      <c r="A13" s="6" t="n">
        <v>7</v>
      </c>
      <c r="B13" s="7" t="n"/>
      <c r="C13" s="7" t="n"/>
      <c r="D13" s="8" t="n"/>
      <c r="E13" s="8" t="n"/>
      <c r="F13" s="8" t="n"/>
      <c r="G13" s="9" t="n"/>
      <c r="H13" s="8" t="n"/>
      <c r="I13" s="10">
        <f>IF(OR(B13="",D13=""),"",IFERROR(ROUND(IF(B13="壁（両面）",(D13*F13-N(H13))*2,IF(B13="壁（片面）",D13*F13-N(H13),IF(B13="スラブ",D13*E13-N(H13),IF(B13="柱",(D13+E13)*2*F13,IF(B13="梁",(E13+F13*2)*D13,IF(OR(B13="基礎梁",B13="布基礎"),F13*2*D13,"")))))),2),""))</f>
        <v/>
      </c>
      <c r="J13" s="10">
        <f>IF(OR(I13="",G13=""),"",ROUND(I13*G13,2))</f>
        <v/>
      </c>
      <c r="K13" s="11" t="n"/>
      <c r="L13" s="11" t="n"/>
    </row>
    <row r="14" ht="18" customHeight="1">
      <c r="A14" s="6" t="n">
        <v>8</v>
      </c>
      <c r="B14" s="7" t="n"/>
      <c r="C14" s="7" t="n"/>
      <c r="D14" s="8" t="n"/>
      <c r="E14" s="8" t="n"/>
      <c r="F14" s="8" t="n"/>
      <c r="G14" s="9" t="n"/>
      <c r="H14" s="8" t="n"/>
      <c r="I14" s="10">
        <f>IF(OR(B14="",D14=""),"",IFERROR(ROUND(IF(B14="壁（両面）",(D14*F14-N(H14))*2,IF(B14="壁（片面）",D14*F14-N(H14),IF(B14="スラブ",D14*E14-N(H14),IF(B14="柱",(D14+E14)*2*F14,IF(B14="梁",(E14+F14*2)*D14,IF(OR(B14="基礎梁",B14="布基礎"),F14*2*D14,"")))))),2),""))</f>
        <v/>
      </c>
      <c r="J14" s="10">
        <f>IF(OR(I14="",G14=""),"",ROUND(I14*G14,2))</f>
        <v/>
      </c>
      <c r="K14" s="11" t="n"/>
      <c r="L14" s="11" t="n"/>
    </row>
    <row r="15" ht="18" customHeight="1">
      <c r="A15" s="6" t="n">
        <v>9</v>
      </c>
      <c r="B15" s="7" t="n"/>
      <c r="C15" s="7" t="n"/>
      <c r="D15" s="8" t="n"/>
      <c r="E15" s="8" t="n"/>
      <c r="F15" s="8" t="n"/>
      <c r="G15" s="9" t="n"/>
      <c r="H15" s="8" t="n"/>
      <c r="I15" s="10">
        <f>IF(OR(B15="",D15=""),"",IFERROR(ROUND(IF(B15="壁（両面）",(D15*F15-N(H15))*2,IF(B15="壁（片面）",D15*F15-N(H15),IF(B15="スラブ",D15*E15-N(H15),IF(B15="柱",(D15+E15)*2*F15,IF(B15="梁",(E15+F15*2)*D15,IF(OR(B15="基礎梁",B15="布基礎"),F15*2*D15,"")))))),2),""))</f>
        <v/>
      </c>
      <c r="J15" s="10">
        <f>IF(OR(I15="",G15=""),"",ROUND(I15*G15,2))</f>
        <v/>
      </c>
      <c r="K15" s="11" t="n"/>
      <c r="L15" s="11" t="n"/>
    </row>
    <row r="16" ht="18" customHeight="1">
      <c r="A16" s="6" t="n">
        <v>10</v>
      </c>
      <c r="B16" s="7" t="n"/>
      <c r="C16" s="7" t="n"/>
      <c r="D16" s="8" t="n"/>
      <c r="E16" s="8" t="n"/>
      <c r="F16" s="8" t="n"/>
      <c r="G16" s="9" t="n"/>
      <c r="H16" s="8" t="n"/>
      <c r="I16" s="10">
        <f>IF(OR(B16="",D16=""),"",IFERROR(ROUND(IF(B16="壁（両面）",(D16*F16-N(H16))*2,IF(B16="壁（片面）",D16*F16-N(H16),IF(B16="スラブ",D16*E16-N(H16),IF(B16="柱",(D16+E16)*2*F16,IF(B16="梁",(E16+F16*2)*D16,IF(OR(B16="基礎梁",B16="布基礎"),F16*2*D16,"")))))),2),""))</f>
        <v/>
      </c>
      <c r="J16" s="10">
        <f>IF(OR(I16="",G16=""),"",ROUND(I16*G16,2))</f>
        <v/>
      </c>
      <c r="K16" s="11" t="n"/>
      <c r="L16" s="11" t="n"/>
    </row>
    <row r="17" ht="18" customHeight="1">
      <c r="A17" s="6" t="n">
        <v>11</v>
      </c>
      <c r="B17" s="7" t="n"/>
      <c r="C17" s="7" t="n"/>
      <c r="D17" s="8" t="n"/>
      <c r="E17" s="8" t="n"/>
      <c r="F17" s="8" t="n"/>
      <c r="G17" s="9" t="n"/>
      <c r="H17" s="8" t="n"/>
      <c r="I17" s="10">
        <f>IF(OR(B17="",D17=""),"",IFERROR(ROUND(IF(B17="壁（両面）",(D17*F17-N(H17))*2,IF(B17="壁（片面）",D17*F17-N(H17),IF(B17="スラブ",D17*E17-N(H17),IF(B17="柱",(D17+E17)*2*F17,IF(B17="梁",(E17+F17*2)*D17,IF(OR(B17="基礎梁",B17="布基礎"),F17*2*D17,"")))))),2),""))</f>
        <v/>
      </c>
      <c r="J17" s="10">
        <f>IF(OR(I17="",G17=""),"",ROUND(I17*G17,2))</f>
        <v/>
      </c>
      <c r="K17" s="11" t="n"/>
      <c r="L17" s="11" t="n"/>
    </row>
    <row r="18" ht="18" customHeight="1">
      <c r="A18" s="6" t="n">
        <v>12</v>
      </c>
      <c r="B18" s="7" t="n"/>
      <c r="C18" s="7" t="n"/>
      <c r="D18" s="8" t="n"/>
      <c r="E18" s="8" t="n"/>
      <c r="F18" s="8" t="n"/>
      <c r="G18" s="9" t="n"/>
      <c r="H18" s="8" t="n"/>
      <c r="I18" s="10">
        <f>IF(OR(B18="",D18=""),"",IFERROR(ROUND(IF(B18="壁（両面）",(D18*F18-N(H18))*2,IF(B18="壁（片面）",D18*F18-N(H18),IF(B18="スラブ",D18*E18-N(H18),IF(B18="柱",(D18+E18)*2*F18,IF(B18="梁",(E18+F18*2)*D18,IF(OR(B18="基礎梁",B18="布基礎"),F18*2*D18,"")))))),2),""))</f>
        <v/>
      </c>
      <c r="J18" s="10">
        <f>IF(OR(I18="",G18=""),"",ROUND(I18*G18,2))</f>
        <v/>
      </c>
      <c r="K18" s="11" t="n"/>
      <c r="L18" s="11" t="n"/>
    </row>
    <row r="19" ht="18" customHeight="1">
      <c r="A19" s="6" t="n">
        <v>13</v>
      </c>
      <c r="B19" s="7" t="n"/>
      <c r="C19" s="7" t="n"/>
      <c r="D19" s="8" t="n"/>
      <c r="E19" s="8" t="n"/>
      <c r="F19" s="8" t="n"/>
      <c r="G19" s="9" t="n"/>
      <c r="H19" s="8" t="n"/>
      <c r="I19" s="10">
        <f>IF(OR(B19="",D19=""),"",IFERROR(ROUND(IF(B19="壁（両面）",(D19*F19-N(H19))*2,IF(B19="壁（片面）",D19*F19-N(H19),IF(B19="スラブ",D19*E19-N(H19),IF(B19="柱",(D19+E19)*2*F19,IF(B19="梁",(E19+F19*2)*D19,IF(OR(B19="基礎梁",B19="布基礎"),F19*2*D19,"")))))),2),""))</f>
        <v/>
      </c>
      <c r="J19" s="10">
        <f>IF(OR(I19="",G19=""),"",ROUND(I19*G19,2))</f>
        <v/>
      </c>
      <c r="K19" s="11" t="n"/>
      <c r="L19" s="11" t="n"/>
    </row>
    <row r="20" ht="18" customHeight="1">
      <c r="A20" s="6" t="n">
        <v>14</v>
      </c>
      <c r="B20" s="7" t="n"/>
      <c r="C20" s="7" t="n"/>
      <c r="D20" s="8" t="n"/>
      <c r="E20" s="8" t="n"/>
      <c r="F20" s="8" t="n"/>
      <c r="G20" s="9" t="n"/>
      <c r="H20" s="8" t="n"/>
      <c r="I20" s="10">
        <f>IF(OR(B20="",D20=""),"",IFERROR(ROUND(IF(B20="壁（両面）",(D20*F20-N(H20))*2,IF(B20="壁（片面）",D20*F20-N(H20),IF(B20="スラブ",D20*E20-N(H20),IF(B20="柱",(D20+E20)*2*F20,IF(B20="梁",(E20+F20*2)*D20,IF(OR(B20="基礎梁",B20="布基礎"),F20*2*D20,"")))))),2),""))</f>
        <v/>
      </c>
      <c r="J20" s="10">
        <f>IF(OR(I20="",G20=""),"",ROUND(I20*G20,2))</f>
        <v/>
      </c>
      <c r="K20" s="11" t="n"/>
      <c r="L20" s="11" t="n"/>
    </row>
    <row r="21" ht="18" customHeight="1">
      <c r="A21" s="6" t="n">
        <v>15</v>
      </c>
      <c r="B21" s="7" t="n"/>
      <c r="C21" s="7" t="n"/>
      <c r="D21" s="8" t="n"/>
      <c r="E21" s="8" t="n"/>
      <c r="F21" s="8" t="n"/>
      <c r="G21" s="9" t="n"/>
      <c r="H21" s="8" t="n"/>
      <c r="I21" s="10">
        <f>IF(OR(B21="",D21=""),"",IFERROR(ROUND(IF(B21="壁（両面）",(D21*F21-N(H21))*2,IF(B21="壁（片面）",D21*F21-N(H21),IF(B21="スラブ",D21*E21-N(H21),IF(B21="柱",(D21+E21)*2*F21,IF(B21="梁",(E21+F21*2)*D21,IF(OR(B21="基礎梁",B21="布基礎"),F21*2*D21,"")))))),2),""))</f>
        <v/>
      </c>
      <c r="J21" s="10">
        <f>IF(OR(I21="",G21=""),"",ROUND(I21*G21,2))</f>
        <v/>
      </c>
      <c r="K21" s="11" t="n"/>
      <c r="L21" s="11" t="n"/>
    </row>
    <row r="22" ht="18" customHeight="1">
      <c r="A22" s="6" t="n">
        <v>16</v>
      </c>
      <c r="B22" s="7" t="n"/>
      <c r="C22" s="7" t="n"/>
      <c r="D22" s="8" t="n"/>
      <c r="E22" s="8" t="n"/>
      <c r="F22" s="8" t="n"/>
      <c r="G22" s="9" t="n"/>
      <c r="H22" s="8" t="n"/>
      <c r="I22" s="10">
        <f>IF(OR(B22="",D22=""),"",IFERROR(ROUND(IF(B22="壁（両面）",(D22*F22-N(H22))*2,IF(B22="壁（片面）",D22*F22-N(H22),IF(B22="スラブ",D22*E22-N(H22),IF(B22="柱",(D22+E22)*2*F22,IF(B22="梁",(E22+F22*2)*D22,IF(OR(B22="基礎梁",B22="布基礎"),F22*2*D22,"")))))),2),""))</f>
        <v/>
      </c>
      <c r="J22" s="10">
        <f>IF(OR(I22="",G22=""),"",ROUND(I22*G22,2))</f>
        <v/>
      </c>
      <c r="K22" s="11" t="n"/>
      <c r="L22" s="11" t="n"/>
    </row>
    <row r="23" ht="18" customHeight="1">
      <c r="A23" s="6" t="n">
        <v>17</v>
      </c>
      <c r="B23" s="7" t="n"/>
      <c r="C23" s="7" t="n"/>
      <c r="D23" s="8" t="n"/>
      <c r="E23" s="8" t="n"/>
      <c r="F23" s="8" t="n"/>
      <c r="G23" s="9" t="n"/>
      <c r="H23" s="8" t="n"/>
      <c r="I23" s="10">
        <f>IF(OR(B23="",D23=""),"",IFERROR(ROUND(IF(B23="壁（両面）",(D23*F23-N(H23))*2,IF(B23="壁（片面）",D23*F23-N(H23),IF(B23="スラブ",D23*E23-N(H23),IF(B23="柱",(D23+E23)*2*F23,IF(B23="梁",(E23+F23*2)*D23,IF(OR(B23="基礎梁",B23="布基礎"),F23*2*D23,"")))))),2),""))</f>
        <v/>
      </c>
      <c r="J23" s="10">
        <f>IF(OR(I23="",G23=""),"",ROUND(I23*G23,2))</f>
        <v/>
      </c>
      <c r="K23" s="11" t="n"/>
      <c r="L23" s="11" t="n"/>
    </row>
    <row r="24" ht="18" customHeight="1">
      <c r="A24" s="6" t="n">
        <v>18</v>
      </c>
      <c r="B24" s="7" t="n"/>
      <c r="C24" s="7" t="n"/>
      <c r="D24" s="8" t="n"/>
      <c r="E24" s="8" t="n"/>
      <c r="F24" s="8" t="n"/>
      <c r="G24" s="9" t="n"/>
      <c r="H24" s="8" t="n"/>
      <c r="I24" s="10">
        <f>IF(OR(B24="",D24=""),"",IFERROR(ROUND(IF(B24="壁（両面）",(D24*F24-N(H24))*2,IF(B24="壁（片面）",D24*F24-N(H24),IF(B24="スラブ",D24*E24-N(H24),IF(B24="柱",(D24+E24)*2*F24,IF(B24="梁",(E24+F24*2)*D24,IF(OR(B24="基礎梁",B24="布基礎"),F24*2*D24,"")))))),2),""))</f>
        <v/>
      </c>
      <c r="J24" s="10">
        <f>IF(OR(I24="",G24=""),"",ROUND(I24*G24,2))</f>
        <v/>
      </c>
      <c r="K24" s="11" t="n"/>
      <c r="L24" s="11" t="n"/>
    </row>
    <row r="25" ht="18" customHeight="1">
      <c r="A25" s="6" t="n">
        <v>19</v>
      </c>
      <c r="B25" s="7" t="n"/>
      <c r="C25" s="7" t="n"/>
      <c r="D25" s="8" t="n"/>
      <c r="E25" s="8" t="n"/>
      <c r="F25" s="8" t="n"/>
      <c r="G25" s="9" t="n"/>
      <c r="H25" s="8" t="n"/>
      <c r="I25" s="10">
        <f>IF(OR(B25="",D25=""),"",IFERROR(ROUND(IF(B25="壁（両面）",(D25*F25-N(H25))*2,IF(B25="壁（片面）",D25*F25-N(H25),IF(B25="スラブ",D25*E25-N(H25),IF(B25="柱",(D25+E25)*2*F25,IF(B25="梁",(E25+F25*2)*D25,IF(OR(B25="基礎梁",B25="布基礎"),F25*2*D25,"")))))),2),""))</f>
        <v/>
      </c>
      <c r="J25" s="10">
        <f>IF(OR(I25="",G25=""),"",ROUND(I25*G25,2))</f>
        <v/>
      </c>
      <c r="K25" s="11" t="n"/>
      <c r="L25" s="11" t="n"/>
    </row>
    <row r="26" ht="18" customHeight="1">
      <c r="A26" s="6" t="n">
        <v>20</v>
      </c>
      <c r="B26" s="7" t="n"/>
      <c r="C26" s="7" t="n"/>
      <c r="D26" s="8" t="n"/>
      <c r="E26" s="8" t="n"/>
      <c r="F26" s="8" t="n"/>
      <c r="G26" s="9" t="n"/>
      <c r="H26" s="8" t="n"/>
      <c r="I26" s="10">
        <f>IF(OR(B26="",D26=""),"",IFERROR(ROUND(IF(B26="壁（両面）",(D26*F26-N(H26))*2,IF(B26="壁（片面）",D26*F26-N(H26),IF(B26="スラブ",D26*E26-N(H26),IF(B26="柱",(D26+E26)*2*F26,IF(B26="梁",(E26+F26*2)*D26,IF(OR(B26="基礎梁",B26="布基礎"),F26*2*D26,"")))))),2),""))</f>
        <v/>
      </c>
      <c r="J26" s="10">
        <f>IF(OR(I26="",G26=""),"",ROUND(I26*G26,2))</f>
        <v/>
      </c>
      <c r="K26" s="11" t="n"/>
      <c r="L26" s="11" t="n"/>
    </row>
    <row r="27" ht="18" customHeight="1">
      <c r="A27" s="6" t="n">
        <v>21</v>
      </c>
      <c r="B27" s="7" t="n"/>
      <c r="C27" s="7" t="n"/>
      <c r="D27" s="8" t="n"/>
      <c r="E27" s="8" t="n"/>
      <c r="F27" s="8" t="n"/>
      <c r="G27" s="9" t="n"/>
      <c r="H27" s="8" t="n"/>
      <c r="I27" s="10">
        <f>IF(OR(B27="",D27=""),"",IFERROR(ROUND(IF(B27="壁（両面）",(D27*F27-N(H27))*2,IF(B27="壁（片面）",D27*F27-N(H27),IF(B27="スラブ",D27*E27-N(H27),IF(B27="柱",(D27+E27)*2*F27,IF(B27="梁",(E27+F27*2)*D27,IF(OR(B27="基礎梁",B27="布基礎"),F27*2*D27,"")))))),2),""))</f>
        <v/>
      </c>
      <c r="J27" s="10">
        <f>IF(OR(I27="",G27=""),"",ROUND(I27*G27,2))</f>
        <v/>
      </c>
      <c r="K27" s="11" t="n"/>
      <c r="L27" s="11" t="n"/>
    </row>
    <row r="28" ht="18" customHeight="1">
      <c r="A28" s="6" t="n">
        <v>22</v>
      </c>
      <c r="B28" s="7" t="n"/>
      <c r="C28" s="7" t="n"/>
      <c r="D28" s="8" t="n"/>
      <c r="E28" s="8" t="n"/>
      <c r="F28" s="8" t="n"/>
      <c r="G28" s="9" t="n"/>
      <c r="H28" s="8" t="n"/>
      <c r="I28" s="10">
        <f>IF(OR(B28="",D28=""),"",IFERROR(ROUND(IF(B28="壁（両面）",(D28*F28-N(H28))*2,IF(B28="壁（片面）",D28*F28-N(H28),IF(B28="スラブ",D28*E28-N(H28),IF(B28="柱",(D28+E28)*2*F28,IF(B28="梁",(E28+F28*2)*D28,IF(OR(B28="基礎梁",B28="布基礎"),F28*2*D28,"")))))),2),""))</f>
        <v/>
      </c>
      <c r="J28" s="10">
        <f>IF(OR(I28="",G28=""),"",ROUND(I28*G28,2))</f>
        <v/>
      </c>
      <c r="K28" s="11" t="n"/>
      <c r="L28" s="11" t="n"/>
    </row>
    <row r="29" ht="18" customHeight="1">
      <c r="A29" s="6" t="n">
        <v>23</v>
      </c>
      <c r="B29" s="7" t="n"/>
      <c r="C29" s="7" t="n"/>
      <c r="D29" s="8" t="n"/>
      <c r="E29" s="8" t="n"/>
      <c r="F29" s="8" t="n"/>
      <c r="G29" s="9" t="n"/>
      <c r="H29" s="8" t="n"/>
      <c r="I29" s="10">
        <f>IF(OR(B29="",D29=""),"",IFERROR(ROUND(IF(B29="壁（両面）",(D29*F29-N(H29))*2,IF(B29="壁（片面）",D29*F29-N(H29),IF(B29="スラブ",D29*E29-N(H29),IF(B29="柱",(D29+E29)*2*F29,IF(B29="梁",(E29+F29*2)*D29,IF(OR(B29="基礎梁",B29="布基礎"),F29*2*D29,"")))))),2),""))</f>
        <v/>
      </c>
      <c r="J29" s="10">
        <f>IF(OR(I29="",G29=""),"",ROUND(I29*G29,2))</f>
        <v/>
      </c>
      <c r="K29" s="11" t="n"/>
      <c r="L29" s="11" t="n"/>
    </row>
    <row r="30" ht="18" customHeight="1">
      <c r="A30" s="6" t="n">
        <v>24</v>
      </c>
      <c r="B30" s="7" t="n"/>
      <c r="C30" s="7" t="n"/>
      <c r="D30" s="8" t="n"/>
      <c r="E30" s="8" t="n"/>
      <c r="F30" s="8" t="n"/>
      <c r="G30" s="9" t="n"/>
      <c r="H30" s="8" t="n"/>
      <c r="I30" s="10">
        <f>IF(OR(B30="",D30=""),"",IFERROR(ROUND(IF(B30="壁（両面）",(D30*F30-N(H30))*2,IF(B30="壁（片面）",D30*F30-N(H30),IF(B30="スラブ",D30*E30-N(H30),IF(B30="柱",(D30+E30)*2*F30,IF(B30="梁",(E30+F30*2)*D30,IF(OR(B30="基礎梁",B30="布基礎"),F30*2*D30,"")))))),2),""))</f>
        <v/>
      </c>
      <c r="J30" s="10">
        <f>IF(OR(I30="",G30=""),"",ROUND(I30*G30,2))</f>
        <v/>
      </c>
      <c r="K30" s="11" t="n"/>
      <c r="L30" s="11" t="n"/>
    </row>
    <row r="31" ht="18" customHeight="1">
      <c r="A31" s="6" t="n">
        <v>25</v>
      </c>
      <c r="B31" s="7" t="n"/>
      <c r="C31" s="7" t="n"/>
      <c r="D31" s="8" t="n"/>
      <c r="E31" s="8" t="n"/>
      <c r="F31" s="8" t="n"/>
      <c r="G31" s="9" t="n"/>
      <c r="H31" s="8" t="n"/>
      <c r="I31" s="10">
        <f>IF(OR(B31="",D31=""),"",IFERROR(ROUND(IF(B31="壁（両面）",(D31*F31-N(H31))*2,IF(B31="壁（片面）",D31*F31-N(H31),IF(B31="スラブ",D31*E31-N(H31),IF(B31="柱",(D31+E31)*2*F31,IF(B31="梁",(E31+F31*2)*D31,IF(OR(B31="基礎梁",B31="布基礎"),F31*2*D31,"")))))),2),""))</f>
        <v/>
      </c>
      <c r="J31" s="10">
        <f>IF(OR(I31="",G31=""),"",ROUND(I31*G31,2))</f>
        <v/>
      </c>
      <c r="K31" s="11" t="n"/>
      <c r="L31" s="11" t="n"/>
    </row>
    <row r="32" ht="18" customHeight="1">
      <c r="A32" s="6" t="n">
        <v>26</v>
      </c>
      <c r="B32" s="7" t="n"/>
      <c r="C32" s="7" t="n"/>
      <c r="D32" s="8" t="n"/>
      <c r="E32" s="8" t="n"/>
      <c r="F32" s="8" t="n"/>
      <c r="G32" s="9" t="n"/>
      <c r="H32" s="8" t="n"/>
      <c r="I32" s="10">
        <f>IF(OR(B32="",D32=""),"",IFERROR(ROUND(IF(B32="壁（両面）",(D32*F32-N(H32))*2,IF(B32="壁（片面）",D32*F32-N(H32),IF(B32="スラブ",D32*E32-N(H32),IF(B32="柱",(D32+E32)*2*F32,IF(B32="梁",(E32+F32*2)*D32,IF(OR(B32="基礎梁",B32="布基礎"),F32*2*D32,"")))))),2),""))</f>
        <v/>
      </c>
      <c r="J32" s="10">
        <f>IF(OR(I32="",G32=""),"",ROUND(I32*G32,2))</f>
        <v/>
      </c>
      <c r="K32" s="11" t="n"/>
      <c r="L32" s="11" t="n"/>
    </row>
    <row r="33" ht="18" customHeight="1">
      <c r="A33" s="6" t="n">
        <v>27</v>
      </c>
      <c r="B33" s="7" t="n"/>
      <c r="C33" s="7" t="n"/>
      <c r="D33" s="8" t="n"/>
      <c r="E33" s="8" t="n"/>
      <c r="F33" s="8" t="n"/>
      <c r="G33" s="9" t="n"/>
      <c r="H33" s="8" t="n"/>
      <c r="I33" s="10">
        <f>IF(OR(B33="",D33=""),"",IFERROR(ROUND(IF(B33="壁（両面）",(D33*F33-N(H33))*2,IF(B33="壁（片面）",D33*F33-N(H33),IF(B33="スラブ",D33*E33-N(H33),IF(B33="柱",(D33+E33)*2*F33,IF(B33="梁",(E33+F33*2)*D33,IF(OR(B33="基礎梁",B33="布基礎"),F33*2*D33,"")))))),2),""))</f>
        <v/>
      </c>
      <c r="J33" s="10">
        <f>IF(OR(I33="",G33=""),"",ROUND(I33*G33,2))</f>
        <v/>
      </c>
      <c r="K33" s="11" t="n"/>
      <c r="L33" s="11" t="n"/>
    </row>
    <row r="34" ht="18" customHeight="1">
      <c r="A34" s="6" t="n">
        <v>28</v>
      </c>
      <c r="B34" s="7" t="n"/>
      <c r="C34" s="7" t="n"/>
      <c r="D34" s="8" t="n"/>
      <c r="E34" s="8" t="n"/>
      <c r="F34" s="8" t="n"/>
      <c r="G34" s="9" t="n"/>
      <c r="H34" s="8" t="n"/>
      <c r="I34" s="10">
        <f>IF(OR(B34="",D34=""),"",IFERROR(ROUND(IF(B34="壁（両面）",(D34*F34-N(H34))*2,IF(B34="壁（片面）",D34*F34-N(H34),IF(B34="スラブ",D34*E34-N(H34),IF(B34="柱",(D34+E34)*2*F34,IF(B34="梁",(E34+F34*2)*D34,IF(OR(B34="基礎梁",B34="布基礎"),F34*2*D34,"")))))),2),""))</f>
        <v/>
      </c>
      <c r="J34" s="10">
        <f>IF(OR(I34="",G34=""),"",ROUND(I34*G34,2))</f>
        <v/>
      </c>
      <c r="K34" s="11" t="n"/>
      <c r="L34" s="11" t="n"/>
    </row>
    <row r="35" ht="18" customHeight="1">
      <c r="A35" s="6" t="n">
        <v>29</v>
      </c>
      <c r="B35" s="7" t="n"/>
      <c r="C35" s="7" t="n"/>
      <c r="D35" s="8" t="n"/>
      <c r="E35" s="8" t="n"/>
      <c r="F35" s="8" t="n"/>
      <c r="G35" s="9" t="n"/>
      <c r="H35" s="8" t="n"/>
      <c r="I35" s="10">
        <f>IF(OR(B35="",D35=""),"",IFERROR(ROUND(IF(B35="壁（両面）",(D35*F35-N(H35))*2,IF(B35="壁（片面）",D35*F35-N(H35),IF(B35="スラブ",D35*E35-N(H35),IF(B35="柱",(D35+E35)*2*F35,IF(B35="梁",(E35+F35*2)*D35,IF(OR(B35="基礎梁",B35="布基礎"),F35*2*D35,"")))))),2),""))</f>
        <v/>
      </c>
      <c r="J35" s="10">
        <f>IF(OR(I35="",G35=""),"",ROUND(I35*G35,2))</f>
        <v/>
      </c>
      <c r="K35" s="11" t="n"/>
      <c r="L35" s="11" t="n"/>
    </row>
    <row r="36" ht="18" customHeight="1">
      <c r="A36" s="6" t="n">
        <v>30</v>
      </c>
      <c r="B36" s="7" t="n"/>
      <c r="C36" s="7" t="n"/>
      <c r="D36" s="8" t="n"/>
      <c r="E36" s="8" t="n"/>
      <c r="F36" s="8" t="n"/>
      <c r="G36" s="9" t="n"/>
      <c r="H36" s="8" t="n"/>
      <c r="I36" s="10">
        <f>IF(OR(B36="",D36=""),"",IFERROR(ROUND(IF(B36="壁（両面）",(D36*F36-N(H36))*2,IF(B36="壁（片面）",D36*F36-N(H36),IF(B36="スラブ",D36*E36-N(H36),IF(B36="柱",(D36+E36)*2*F36,IF(B36="梁",(E36+F36*2)*D36,IF(OR(B36="基礎梁",B36="布基礎"),F36*2*D36,"")))))),2),""))</f>
        <v/>
      </c>
      <c r="J36" s="10">
        <f>IF(OR(I36="",G36=""),"",ROUND(I36*G36,2))</f>
        <v/>
      </c>
      <c r="K36" s="11" t="n"/>
      <c r="L36" s="11" t="n"/>
    </row>
    <row r="37" ht="30" customHeight="1">
      <c r="A37" s="12" t="inlineStr">
        <is>
          <t>1箇所の型枠面積（㎡）は部位ごとに 壁（両面）＝(L×H−開口)×2／壁（片面）＝L×H−開口／スラブ＝L×W−開口／柱＝(L+W)×2×H／梁＝(W+H×2)×L（H はスラブが付く側ではスラブの厚さを引いた側面の高さ）／基礎梁・布基礎＝H×2×L で計算し、小数点以下第2位に四捨五入します。開口の控除は1箇所の見付面積（片面）で、0.5㎡以下の開口は引きません（公共建築数量積算基準の考え方）。</t>
        </is>
      </c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</row>
    <row r="39" ht="18" customHeight="1">
      <c r="A39" s="13" t="inlineStr">
        <is>
          <t>壁のセパ・Pコン（目安）</t>
        </is>
      </c>
      <c r="B39" s="13" t="n"/>
      <c r="C39" s="13" t="n"/>
      <c r="D39" s="13" t="n"/>
      <c r="E39" s="13" t="n"/>
      <c r="F39" s="13" t="n"/>
    </row>
    <row r="40" ht="30" customHeight="1">
      <c r="A40" s="5" t="inlineStr">
        <is>
          <t>No.</t>
        </is>
      </c>
      <c r="B40" s="5" t="inlineStr">
        <is>
          <t>壁（符号）</t>
        </is>
      </c>
      <c r="C40" s="5" t="inlineStr">
        <is>
          <t>長さ L
（m）</t>
        </is>
      </c>
      <c r="D40" s="5" t="inlineStr">
        <is>
          <t>高さ H
（m）</t>
        </is>
      </c>
      <c r="E40" s="5" t="inlineStr">
        <is>
          <t>横ピッチ
（mm）</t>
        </is>
      </c>
      <c r="F40" s="5" t="inlineStr">
        <is>
          <t>縦ピッチ
（mm）</t>
        </is>
      </c>
      <c r="G40" s="5" t="inlineStr">
        <is>
          <t>端あき
（mm）</t>
        </is>
      </c>
      <c r="H40" s="5" t="inlineStr">
        <is>
          <t>箇所数</t>
        </is>
      </c>
      <c r="I40" s="5" t="inlineStr">
        <is>
          <t>横の本数</t>
        </is>
      </c>
      <c r="J40" s="5" t="inlineStr">
        <is>
          <t>縦の本数</t>
        </is>
      </c>
      <c r="K40" s="5" t="inlineStr">
        <is>
          <t>開口で引く
本数（1箇所）</t>
        </is>
      </c>
      <c r="L40" s="5" t="inlineStr">
        <is>
          <t>セパ 計（本）</t>
        </is>
      </c>
    </row>
    <row r="41" ht="18" customHeight="1">
      <c r="A41" s="6" t="n">
        <v>1</v>
      </c>
      <c r="B41" s="7" t="n"/>
      <c r="C41" s="8" t="n"/>
      <c r="D41" s="8" t="n"/>
      <c r="E41" s="9" t="n"/>
      <c r="F41" s="9" t="n"/>
      <c r="G41" s="9" t="n"/>
      <c r="H41" s="9" t="n"/>
      <c r="I41" s="14">
        <f>IF(OR(C41="",E41=""),"",INT((C41*1000-2*N(G41))/E41)+1)</f>
        <v/>
      </c>
      <c r="J41" s="14">
        <f>IF(OR(D41="",F41=""),"",INT((D41*1000-2*N(G41))/F41)+1)</f>
        <v/>
      </c>
      <c r="K41" s="9" t="n"/>
      <c r="L41" s="15">
        <f>IF(OR(I41="",J41="",H41=""),"",(I41*J41-N(K41))*H41)</f>
        <v/>
      </c>
    </row>
    <row r="42" ht="18" customHeight="1">
      <c r="A42" s="6" t="n">
        <v>2</v>
      </c>
      <c r="B42" s="7" t="n"/>
      <c r="C42" s="8" t="n"/>
      <c r="D42" s="8" t="n"/>
      <c r="E42" s="9" t="n"/>
      <c r="F42" s="9" t="n"/>
      <c r="G42" s="9" t="n"/>
      <c r="H42" s="9" t="n"/>
      <c r="I42" s="14">
        <f>IF(OR(C42="",E42=""),"",INT((C42*1000-2*N(G42))/E42)+1)</f>
        <v/>
      </c>
      <c r="J42" s="14">
        <f>IF(OR(D42="",F42=""),"",INT((D42*1000-2*N(G42))/F42)+1)</f>
        <v/>
      </c>
      <c r="K42" s="9" t="n"/>
      <c r="L42" s="15">
        <f>IF(OR(I42="",J42="",H42=""),"",(I42*J42-N(K42))*H42)</f>
        <v/>
      </c>
    </row>
    <row r="43" ht="18" customHeight="1">
      <c r="A43" s="6" t="n">
        <v>3</v>
      </c>
      <c r="B43" s="7" t="n"/>
      <c r="C43" s="8" t="n"/>
      <c r="D43" s="8" t="n"/>
      <c r="E43" s="9" t="n"/>
      <c r="F43" s="9" t="n"/>
      <c r="G43" s="9" t="n"/>
      <c r="H43" s="9" t="n"/>
      <c r="I43" s="14">
        <f>IF(OR(C43="",E43=""),"",INT((C43*1000-2*N(G43))/E43)+1)</f>
        <v/>
      </c>
      <c r="J43" s="14">
        <f>IF(OR(D43="",F43=""),"",INT((D43*1000-2*N(G43))/F43)+1)</f>
        <v/>
      </c>
      <c r="K43" s="9" t="n"/>
      <c r="L43" s="15">
        <f>IF(OR(I43="",J43="",H43=""),"",(I43*J43-N(K43))*H43)</f>
        <v/>
      </c>
    </row>
    <row r="44" ht="18" customHeight="1">
      <c r="A44" s="6" t="n">
        <v>4</v>
      </c>
      <c r="B44" s="7" t="n"/>
      <c r="C44" s="8" t="n"/>
      <c r="D44" s="8" t="n"/>
      <c r="E44" s="9" t="n"/>
      <c r="F44" s="9" t="n"/>
      <c r="G44" s="9" t="n"/>
      <c r="H44" s="9" t="n"/>
      <c r="I44" s="14">
        <f>IF(OR(C44="",E44=""),"",INT((C44*1000-2*N(G44))/E44)+1)</f>
        <v/>
      </c>
      <c r="J44" s="14">
        <f>IF(OR(D44="",F44=""),"",INT((D44*1000-2*N(G44))/F44)+1)</f>
        <v/>
      </c>
      <c r="K44" s="9" t="n"/>
      <c r="L44" s="15">
        <f>IF(OR(I44="",J44="",H44=""),"",(I44*J44-N(K44))*H44)</f>
        <v/>
      </c>
    </row>
    <row r="45" ht="18" customHeight="1">
      <c r="A45" s="6" t="n">
        <v>5</v>
      </c>
      <c r="B45" s="7" t="n"/>
      <c r="C45" s="8" t="n"/>
      <c r="D45" s="8" t="n"/>
      <c r="E45" s="9" t="n"/>
      <c r="F45" s="9" t="n"/>
      <c r="G45" s="9" t="n"/>
      <c r="H45" s="9" t="n"/>
      <c r="I45" s="14">
        <f>IF(OR(C45="",E45=""),"",INT((C45*1000-2*N(G45))/E45)+1)</f>
        <v/>
      </c>
      <c r="J45" s="14">
        <f>IF(OR(D45="",F45=""),"",INT((D45*1000-2*N(G45))/F45)+1)</f>
        <v/>
      </c>
      <c r="K45" s="9" t="n"/>
      <c r="L45" s="15">
        <f>IF(OR(I45="",J45="",H45=""),"",(I45*J45-N(K45))*H45)</f>
        <v/>
      </c>
    </row>
    <row r="46" ht="18" customHeight="1">
      <c r="A46" s="6" t="n">
        <v>6</v>
      </c>
      <c r="B46" s="7" t="n"/>
      <c r="C46" s="8" t="n"/>
      <c r="D46" s="8" t="n"/>
      <c r="E46" s="9" t="n"/>
      <c r="F46" s="9" t="n"/>
      <c r="G46" s="9" t="n"/>
      <c r="H46" s="9" t="n"/>
      <c r="I46" s="14">
        <f>IF(OR(C46="",E46=""),"",INT((C46*1000-2*N(G46))/E46)+1)</f>
        <v/>
      </c>
      <c r="J46" s="14">
        <f>IF(OR(D46="",F46=""),"",INT((D46*1000-2*N(G46))/F46)+1)</f>
        <v/>
      </c>
      <c r="K46" s="9" t="n"/>
      <c r="L46" s="15">
        <f>IF(OR(I46="",J46="",H46=""),"",(I46*J46-N(K46))*H46)</f>
        <v/>
      </c>
    </row>
    <row r="47" ht="18" customHeight="1">
      <c r="A47" s="6" t="n">
        <v>7</v>
      </c>
      <c r="B47" s="7" t="n"/>
      <c r="C47" s="8" t="n"/>
      <c r="D47" s="8" t="n"/>
      <c r="E47" s="9" t="n"/>
      <c r="F47" s="9" t="n"/>
      <c r="G47" s="9" t="n"/>
      <c r="H47" s="9" t="n"/>
      <c r="I47" s="14">
        <f>IF(OR(C47="",E47=""),"",INT((C47*1000-2*N(G47))/E47)+1)</f>
        <v/>
      </c>
      <c r="J47" s="14">
        <f>IF(OR(D47="",F47=""),"",INT((D47*1000-2*N(G47))/F47)+1)</f>
        <v/>
      </c>
      <c r="K47" s="9" t="n"/>
      <c r="L47" s="15">
        <f>IF(OR(I47="",J47="",H47=""),"",(I47*J47-N(K47))*H47)</f>
        <v/>
      </c>
    </row>
    <row r="48" ht="18" customHeight="1">
      <c r="A48" s="6" t="n">
        <v>8</v>
      </c>
      <c r="B48" s="7" t="n"/>
      <c r="C48" s="8" t="n"/>
      <c r="D48" s="8" t="n"/>
      <c r="E48" s="9" t="n"/>
      <c r="F48" s="9" t="n"/>
      <c r="G48" s="9" t="n"/>
      <c r="H48" s="9" t="n"/>
      <c r="I48" s="14">
        <f>IF(OR(C48="",E48=""),"",INT((C48*1000-2*N(G48))/E48)+1)</f>
        <v/>
      </c>
      <c r="J48" s="14">
        <f>IF(OR(D48="",F48=""),"",INT((D48*1000-2*N(G48))/F48)+1)</f>
        <v/>
      </c>
      <c r="K48" s="9" t="n"/>
      <c r="L48" s="15">
        <f>IF(OR(I48="",J48="",H48=""),"",(I48*J48-N(K48))*H48)</f>
        <v/>
      </c>
    </row>
    <row r="49" ht="18" customHeight="1">
      <c r="A49" s="6" t="n">
        <v>9</v>
      </c>
      <c r="B49" s="7" t="n"/>
      <c r="C49" s="8" t="n"/>
      <c r="D49" s="8" t="n"/>
      <c r="E49" s="9" t="n"/>
      <c r="F49" s="9" t="n"/>
      <c r="G49" s="9" t="n"/>
      <c r="H49" s="9" t="n"/>
      <c r="I49" s="14">
        <f>IF(OR(C49="",E49=""),"",INT((C49*1000-2*N(G49))/E49)+1)</f>
        <v/>
      </c>
      <c r="J49" s="14">
        <f>IF(OR(D49="",F49=""),"",INT((D49*1000-2*N(G49))/F49)+1)</f>
        <v/>
      </c>
      <c r="K49" s="9" t="n"/>
      <c r="L49" s="15">
        <f>IF(OR(I49="",J49="",H49=""),"",(I49*J49-N(K49))*H49)</f>
        <v/>
      </c>
    </row>
    <row r="50" ht="18" customHeight="1">
      <c r="A50" s="6" t="n">
        <v>10</v>
      </c>
      <c r="B50" s="7" t="n"/>
      <c r="C50" s="8" t="n"/>
      <c r="D50" s="8" t="n"/>
      <c r="E50" s="9" t="n"/>
      <c r="F50" s="9" t="n"/>
      <c r="G50" s="9" t="n"/>
      <c r="H50" s="9" t="n"/>
      <c r="I50" s="14">
        <f>IF(OR(C50="",E50=""),"",INT((C50*1000-2*N(G50))/E50)+1)</f>
        <v/>
      </c>
      <c r="J50" s="14">
        <f>IF(OR(D50="",F50=""),"",INT((D50*1000-2*N(G50))/F50)+1)</f>
        <v/>
      </c>
      <c r="K50" s="9" t="n"/>
      <c r="L50" s="15">
        <f>IF(OR(I50="",J50="",H50=""),"",(I50*J50-N(K50))*H50)</f>
        <v/>
      </c>
    </row>
    <row r="51" ht="30" customHeight="1">
      <c r="A51" s="12" t="inlineStr">
        <is>
          <t>セパの本数（1箇所）＝横の本数×縦の本数−開口の所で引く本数。横の本数＝切り捨て((L×1000−端あき×2)÷横ピッチ)＋1、縦も同じ。Pコン・フォームタイは両面で セパ×2。ピッチは側圧（打設の速さ・スランプ・気温・打ち上がりの高さ）と型枠の強度の計算で決まります。ここでの値は目安です。</t>
        </is>
      </c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</row>
    <row r="53" ht="18" customHeight="1">
      <c r="A53" s="13" t="inlineStr">
        <is>
          <t>部位ごとの合計</t>
        </is>
      </c>
      <c r="B53" s="13" t="n"/>
      <c r="C53" s="13" t="n"/>
      <c r="D53" s="13" t="n"/>
      <c r="E53" s="13" t="n"/>
      <c r="F53" s="13" t="n"/>
    </row>
    <row r="54" ht="20" customHeight="1">
      <c r="A54" s="16" t="inlineStr">
        <is>
          <t>部位</t>
        </is>
      </c>
      <c r="B54" s="16" t="n"/>
      <c r="C54" s="5" t="inlineStr">
        <is>
          <t>壁（両面）</t>
        </is>
      </c>
      <c r="D54" s="5" t="inlineStr">
        <is>
          <t>壁（片面）</t>
        </is>
      </c>
      <c r="E54" s="5" t="inlineStr">
        <is>
          <t>スラブ</t>
        </is>
      </c>
      <c r="F54" s="5" t="inlineStr">
        <is>
          <t>柱</t>
        </is>
      </c>
      <c r="G54" s="5" t="inlineStr">
        <is>
          <t>梁</t>
        </is>
      </c>
      <c r="H54" s="5" t="inlineStr">
        <is>
          <t>基礎梁</t>
        </is>
      </c>
      <c r="I54" s="5" t="inlineStr">
        <is>
          <t>布基礎</t>
        </is>
      </c>
      <c r="J54" s="17" t="inlineStr">
        <is>
          <t>合計</t>
        </is>
      </c>
    </row>
    <row r="55" ht="20" customHeight="1">
      <c r="A55" s="16" t="inlineStr">
        <is>
          <t>箇所数</t>
        </is>
      </c>
      <c r="B55" s="16" t="n"/>
      <c r="C55" s="18">
        <f>SUMIF($B$7:$B$36,C$54,$G$7:$G$36)</f>
        <v/>
      </c>
      <c r="D55" s="18">
        <f>SUMIF($B$7:$B$36,D$54,$G$7:$G$36)</f>
        <v/>
      </c>
      <c r="E55" s="18">
        <f>SUMIF($B$7:$B$36,E$54,$G$7:$G$36)</f>
        <v/>
      </c>
      <c r="F55" s="18">
        <f>SUMIF($B$7:$B$36,F$54,$G$7:$G$36)</f>
        <v/>
      </c>
      <c r="G55" s="18">
        <f>SUMIF($B$7:$B$36,G$54,$G$7:$G$36)</f>
        <v/>
      </c>
      <c r="H55" s="18">
        <f>SUMIF($B$7:$B$36,H$54,$G$7:$G$36)</f>
        <v/>
      </c>
      <c r="I55" s="18">
        <f>SUMIF($B$7:$B$36,I$54,$G$7:$G$36)</f>
        <v/>
      </c>
      <c r="J55" s="19">
        <f>SUM(C55:I55)</f>
        <v/>
      </c>
    </row>
    <row r="56" ht="20" customHeight="1">
      <c r="A56" s="16" t="inlineStr">
        <is>
          <t>型枠面積（㎡）</t>
        </is>
      </c>
      <c r="B56" s="16" t="n"/>
      <c r="C56" s="20">
        <f>SUMIF($B$7:$B$36,C$54,$J$7:$J$36)</f>
        <v/>
      </c>
      <c r="D56" s="20">
        <f>SUMIF($B$7:$B$36,D$54,$J$7:$J$36)</f>
        <v/>
      </c>
      <c r="E56" s="20">
        <f>SUMIF($B$7:$B$36,E$54,$J$7:$J$36)</f>
        <v/>
      </c>
      <c r="F56" s="20">
        <f>SUMIF($B$7:$B$36,F$54,$J$7:$J$36)</f>
        <v/>
      </c>
      <c r="G56" s="20">
        <f>SUMIF($B$7:$B$36,G$54,$J$7:$J$36)</f>
        <v/>
      </c>
      <c r="H56" s="20">
        <f>SUMIF($B$7:$B$36,H$54,$J$7:$J$36)</f>
        <v/>
      </c>
      <c r="I56" s="20">
        <f>SUMIF($B$7:$B$36,I$54,$J$7:$J$36)</f>
        <v/>
      </c>
      <c r="J56" s="21">
        <f>SUM(C56:I56)</f>
        <v/>
      </c>
    </row>
    <row r="58" ht="20" customHeight="1">
      <c r="A58" s="16" t="inlineStr">
        <is>
          <t>セパ（本）</t>
        </is>
      </c>
      <c r="B58" s="16" t="n"/>
      <c r="C58" s="19">
        <f>SUM(L41:L50)</f>
        <v/>
      </c>
      <c r="D58" s="16" t="inlineStr">
        <is>
          <t>Pコン（個・両面）</t>
        </is>
      </c>
      <c r="E58" s="16" t="n"/>
      <c r="F58" s="19">
        <f>C58*2</f>
        <v/>
      </c>
      <c r="G58" s="16" t="inlineStr">
        <is>
          <t>フォームタイ（本）</t>
        </is>
      </c>
      <c r="H58" s="16" t="n"/>
      <c r="I58" s="19">
        <f>C58*2</f>
        <v/>
      </c>
    </row>
    <row r="59" ht="20" customHeight="1">
      <c r="A59" s="16" t="inlineStr">
        <is>
          <t>ロス率（％）</t>
        </is>
      </c>
      <c r="B59" s="16" t="n"/>
      <c r="C59" s="22" t="n">
        <v>10</v>
      </c>
      <c r="D59" s="23" t="inlineStr">
        <is>
          <t>コンパネ 3×6（910×1820）</t>
        </is>
      </c>
      <c r="E59" s="23" t="n"/>
      <c r="F59" s="24">
        <f>IF(J56=0,"",ROUNDUP(ROUND(J56*(1+N(C59)/100)/1.6562,6),0))</f>
        <v/>
      </c>
      <c r="G59" s="23" t="inlineStr">
        <is>
          <t>コンパネ 4×8（1220×2440）</t>
        </is>
      </c>
      <c r="H59" s="23" t="n"/>
      <c r="I59" s="24">
        <f>IF(J56=0,"",ROUNDUP(ROUND(J56*(1+N(C59)/100)/2.9768,6),0))</f>
        <v/>
      </c>
    </row>
    <row r="60" ht="22" customHeight="1">
      <c r="A60" s="12" t="inlineStr">
        <is>
          <t>コンパネの枚数は 型枠面積×(1＋ロス率)÷1枚の面積 を切り上げた、新しく張る場合の目安です。転用（同じ型枠を何度も使う）の回数と割付の図で、実際に買う枚数は変わります。</t>
        </is>
      </c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  <c r="L60" s="12" t="n"/>
    </row>
  </sheetData>
  <mergeCells count="53">
    <mergeCell ref="K16:L16"/>
    <mergeCell ref="G59:H59"/>
    <mergeCell ref="K30:L30"/>
    <mergeCell ref="K25:L25"/>
    <mergeCell ref="K34:L34"/>
    <mergeCell ref="A59:B59"/>
    <mergeCell ref="K24:L24"/>
    <mergeCell ref="D59:E59"/>
    <mergeCell ref="K15:L15"/>
    <mergeCell ref="K33:L33"/>
    <mergeCell ref="I4:L4"/>
    <mergeCell ref="K9:L9"/>
    <mergeCell ref="A37:L37"/>
    <mergeCell ref="C5:G5"/>
    <mergeCell ref="K36:L36"/>
    <mergeCell ref="K26:L26"/>
    <mergeCell ref="K21:L21"/>
    <mergeCell ref="A2:L2"/>
    <mergeCell ref="C4:G4"/>
    <mergeCell ref="K11:L11"/>
    <mergeCell ref="K20:L20"/>
    <mergeCell ref="K29:L29"/>
    <mergeCell ref="K35:L35"/>
    <mergeCell ref="A54:B54"/>
    <mergeCell ref="K32:L32"/>
    <mergeCell ref="K31:L31"/>
    <mergeCell ref="A56:B56"/>
    <mergeCell ref="K22:L22"/>
    <mergeCell ref="A53:F53"/>
    <mergeCell ref="A55:B55"/>
    <mergeCell ref="K12:L12"/>
    <mergeCell ref="K8:L8"/>
    <mergeCell ref="A5:B5"/>
    <mergeCell ref="K27:L27"/>
    <mergeCell ref="G58:H58"/>
    <mergeCell ref="K23:L23"/>
    <mergeCell ref="D58:E58"/>
    <mergeCell ref="K14:L14"/>
    <mergeCell ref="A39:F39"/>
    <mergeCell ref="K17:L17"/>
    <mergeCell ref="A4:B4"/>
    <mergeCell ref="K7:L7"/>
    <mergeCell ref="A60:L60"/>
    <mergeCell ref="A51:L51"/>
    <mergeCell ref="A1:L1"/>
    <mergeCell ref="K10:L10"/>
    <mergeCell ref="K28:L28"/>
    <mergeCell ref="K19:L19"/>
    <mergeCell ref="K6:L6"/>
    <mergeCell ref="K13:L13"/>
    <mergeCell ref="K18:L18"/>
    <mergeCell ref="A58:B58"/>
    <mergeCell ref="I5:L5"/>
  </mergeCells>
  <dataValidations count="1">
    <dataValidation sqref="B7:B36" showDropDown="0" showInputMessage="0" showErrorMessage="0" allowBlank="1" error="一覧から選ぶか、空欄のままにしてください。" type="list" errorStyle="warning">
      <formula1>"壁（両面）,壁（片面）,スラブ,柱,梁,基礎梁,布基礎"</formula1>
    </dataValidation>
  </dataValidations>
  <printOptions horizontalCentered="1"/>
  <pageMargins left="0.35" right="0.35" top="0.4" bottom="0.5" header="0.5" footer="0.2"/>
  <pageSetup orientation="landscape" paperSize="9" fitToHeight="0" fitToWidth="1"/>
  <headerFooter>
    <oddHeader/>
    <oddFooter>&amp;R&amp;7 &amp;K808080無料のひな形と書き方：moekikozawa.com/apps/katawaku-calc/katawaku-suryo-hiroi/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60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12" customWidth="1" min="2" max="2"/>
    <col width="8" customWidth="1" min="3" max="3"/>
    <col width="9" customWidth="1" min="4" max="4"/>
    <col width="9" customWidth="1" min="5" max="5"/>
    <col width="9" customWidth="1" min="6" max="6"/>
    <col width="7" customWidth="1" min="7" max="7"/>
    <col width="10" customWidth="1" min="8" max="8"/>
    <col width="11" customWidth="1" min="9" max="9"/>
    <col width="11" customWidth="1" min="10" max="10"/>
    <col width="10" customWidth="1" min="11" max="11"/>
    <col width="16" customWidth="1" min="12" max="12"/>
  </cols>
  <sheetData>
    <row r="1" ht="30" customHeight="1">
      <c r="A1" s="1" t="inlineStr">
        <is>
          <t>型 枠 の 数 量 拾 い 表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2" t="inlineStr">
        <is>
          <t>部位を選んで寸法と箇所数を入れると、型枠の面積とセパの本数を自動で計算します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L3" s="25" t="inlineStr">
        <is>
          <t>記入例</t>
        </is>
      </c>
    </row>
    <row r="4" ht="20" customHeight="1">
      <c r="A4" s="3" t="inlineStr">
        <is>
          <t>工事名</t>
        </is>
      </c>
      <c r="B4" s="3" t="n"/>
      <c r="C4" s="26" t="inlineStr">
        <is>
          <t>◯◯倉庫新築工事（RC造 平屋）</t>
        </is>
      </c>
      <c r="D4" s="26" t="n"/>
      <c r="E4" s="26" t="n"/>
      <c r="F4" s="26" t="n"/>
      <c r="G4" s="26" t="n"/>
      <c r="H4" s="3" t="inlineStr">
        <is>
          <t>作成日</t>
        </is>
      </c>
      <c r="I4" s="26" t="inlineStr">
        <is>
          <t>2026年10月14日</t>
        </is>
      </c>
      <c r="J4" s="26" t="n"/>
      <c r="K4" s="26" t="n"/>
      <c r="L4" s="26" t="n"/>
    </row>
    <row r="5" ht="20" customHeight="1">
      <c r="A5" s="3" t="inlineStr">
        <is>
          <t>図面</t>
        </is>
      </c>
      <c r="B5" s="3" t="n"/>
      <c r="C5" s="26" t="inlineStr">
        <is>
          <t>基礎伏図・軸組図・梁リスト</t>
        </is>
      </c>
      <c r="D5" s="26" t="n"/>
      <c r="E5" s="26" t="n"/>
      <c r="F5" s="26" t="n"/>
      <c r="G5" s="26" t="n"/>
      <c r="H5" s="3" t="inlineStr">
        <is>
          <t>作成者</t>
        </is>
      </c>
      <c r="I5" s="26" t="inlineStr">
        <is>
          <t>◯◯</t>
        </is>
      </c>
      <c r="J5" s="26" t="n"/>
      <c r="K5" s="26" t="n"/>
      <c r="L5" s="26" t="n"/>
    </row>
    <row r="6" ht="30" customHeight="1">
      <c r="A6" s="5" t="inlineStr">
        <is>
          <t>No.</t>
        </is>
      </c>
      <c r="B6" s="5" t="inlineStr">
        <is>
          <t>部位</t>
        </is>
      </c>
      <c r="C6" s="5" t="inlineStr">
        <is>
          <t>符号</t>
        </is>
      </c>
      <c r="D6" s="5" t="inlineStr">
        <is>
          <t>長さ L
（m）</t>
        </is>
      </c>
      <c r="E6" s="5" t="inlineStr">
        <is>
          <t>幅 W
（m）</t>
        </is>
      </c>
      <c r="F6" s="5" t="inlineStr">
        <is>
          <t>高さ・せい H
（m）</t>
        </is>
      </c>
      <c r="G6" s="5" t="inlineStr">
        <is>
          <t>箇所数</t>
        </is>
      </c>
      <c r="H6" s="5" t="inlineStr">
        <is>
          <t>開口の控除
（㎡・1箇所）</t>
        </is>
      </c>
      <c r="I6" s="5" t="inlineStr">
        <is>
          <t>型枠面積
1箇所（㎡）</t>
        </is>
      </c>
      <c r="J6" s="5" t="inlineStr">
        <is>
          <t>型枠面積
計（㎡）</t>
        </is>
      </c>
      <c r="K6" s="5" t="inlineStr">
        <is>
          <t>備考</t>
        </is>
      </c>
      <c r="L6" s="5" t="n"/>
    </row>
    <row r="7" ht="18" customHeight="1">
      <c r="A7" s="6" t="n">
        <v>1</v>
      </c>
      <c r="B7" s="27" t="inlineStr">
        <is>
          <t>基礎梁</t>
        </is>
      </c>
      <c r="C7" s="27" t="inlineStr">
        <is>
          <t>FG1</t>
        </is>
      </c>
      <c r="D7" s="28" t="n">
        <v>5.5</v>
      </c>
      <c r="E7" s="8" t="n"/>
      <c r="F7" s="28" t="n">
        <v>0.9</v>
      </c>
      <c r="G7" s="29" t="n">
        <v>2</v>
      </c>
      <c r="H7" s="8" t="n"/>
      <c r="I7" s="10">
        <f>IF(OR(B7="",D7=""),"",IFERROR(ROUND(IF(B7="壁（両面）",(D7*F7-N(H7))*2,IF(B7="壁（片面）",D7*F7-N(H7),IF(B7="スラブ",D7*E7-N(H7),IF(B7="柱",(D7+E7)*2*F7,IF(B7="梁",(E7+F7*2)*D7,IF(OR(B7="基礎梁",B7="布基礎"),F7*2*D7,"")))))),2),""))</f>
        <v/>
      </c>
      <c r="J7" s="10">
        <f>IF(OR(I7="",G7=""),"",ROUND(I7*G7,2))</f>
        <v/>
      </c>
      <c r="K7" s="30" t="inlineStr">
        <is>
          <t>柱の間の内法・両側の側面</t>
        </is>
      </c>
      <c r="L7" s="30" t="n"/>
    </row>
    <row r="8" ht="18" customHeight="1">
      <c r="A8" s="6" t="n">
        <v>2</v>
      </c>
      <c r="B8" s="27" t="inlineStr">
        <is>
          <t>基礎梁</t>
        </is>
      </c>
      <c r="C8" s="27" t="inlineStr">
        <is>
          <t>FG2</t>
        </is>
      </c>
      <c r="D8" s="28" t="n">
        <v>3.5</v>
      </c>
      <c r="E8" s="8" t="n"/>
      <c r="F8" s="28" t="n">
        <v>0.9</v>
      </c>
      <c r="G8" s="29" t="n">
        <v>2</v>
      </c>
      <c r="H8" s="8" t="n"/>
      <c r="I8" s="10">
        <f>IF(OR(B8="",D8=""),"",IFERROR(ROUND(IF(B8="壁（両面）",(D8*F8-N(H8))*2,IF(B8="壁（片面）",D8*F8-N(H8),IF(B8="スラブ",D8*E8-N(H8),IF(B8="柱",(D8+E8)*2*F8,IF(B8="梁",(E8+F8*2)*D8,IF(OR(B8="基礎梁",B8="布基礎"),F8*2*D8,"")))))),2),""))</f>
        <v/>
      </c>
      <c r="J8" s="10">
        <f>IF(OR(I8="",G8=""),"",ROUND(I8*G8,2))</f>
        <v/>
      </c>
      <c r="K8" s="11" t="inlineStr"/>
      <c r="L8" s="11" t="n"/>
    </row>
    <row r="9" ht="18" customHeight="1">
      <c r="A9" s="6" t="n">
        <v>3</v>
      </c>
      <c r="B9" s="27" t="inlineStr">
        <is>
          <t>柱</t>
        </is>
      </c>
      <c r="C9" s="27" t="inlineStr">
        <is>
          <t>C1</t>
        </is>
      </c>
      <c r="D9" s="28" t="n">
        <v>0.5</v>
      </c>
      <c r="E9" s="28" t="n">
        <v>0.5</v>
      </c>
      <c r="F9" s="28" t="n">
        <v>3.6</v>
      </c>
      <c r="G9" s="29" t="n">
        <v>4</v>
      </c>
      <c r="H9" s="8" t="n"/>
      <c r="I9" s="10">
        <f>IF(OR(B9="",D9=""),"",IFERROR(ROUND(IF(B9="壁（両面）",(D9*F9-N(H9))*2,IF(B9="壁（片面）",D9*F9-N(H9),IF(B9="スラブ",D9*E9-N(H9),IF(B9="柱",(D9+E9)*2*F9,IF(B9="梁",(E9+F9*2)*D9,IF(OR(B9="基礎梁",B9="布基礎"),F9*2*D9,"")))))),2),""))</f>
        <v/>
      </c>
      <c r="J9" s="10">
        <f>IF(OR(I9="",G9=""),"",ROUND(I9*G9,2))</f>
        <v/>
      </c>
      <c r="K9" s="30" t="inlineStr">
        <is>
          <t>基礎梁の上〜屋根スラブの上</t>
        </is>
      </c>
      <c r="L9" s="30" t="n"/>
    </row>
    <row r="10" ht="18" customHeight="1">
      <c r="A10" s="6" t="n">
        <v>4</v>
      </c>
      <c r="B10" s="27" t="inlineStr">
        <is>
          <t>梁</t>
        </is>
      </c>
      <c r="C10" s="27" t="inlineStr">
        <is>
          <t>G1</t>
        </is>
      </c>
      <c r="D10" s="28" t="n">
        <v>5.5</v>
      </c>
      <c r="E10" s="28" t="n">
        <v>0.35</v>
      </c>
      <c r="F10" s="28" t="n">
        <v>0.525</v>
      </c>
      <c r="G10" s="29" t="n">
        <v>2</v>
      </c>
      <c r="H10" s="8" t="n"/>
      <c r="I10" s="10">
        <f>IF(OR(B10="",D10=""),"",IFERROR(ROUND(IF(B10="壁（両面）",(D10*F10-N(H10))*2,IF(B10="壁（片面）",D10*F10-N(H10),IF(B10="スラブ",D10*E10-N(H10),IF(B10="柱",(D10+E10)*2*F10,IF(B10="梁",(E10+F10*2)*D10,IF(OR(B10="基礎梁",B10="布基礎"),F10*2*D10,"")))))),2),""))</f>
        <v/>
      </c>
      <c r="J10" s="10">
        <f>IF(OR(I10="",G10=""),"",ROUND(I10*G10,2))</f>
        <v/>
      </c>
      <c r="K10" s="30" t="inlineStr">
        <is>
          <t>側面の高さ＝外0.60・内0.45の平均</t>
        </is>
      </c>
      <c r="L10" s="30" t="n"/>
    </row>
    <row r="11" ht="18" customHeight="1">
      <c r="A11" s="6" t="n">
        <v>5</v>
      </c>
      <c r="B11" s="27" t="inlineStr">
        <is>
          <t>梁</t>
        </is>
      </c>
      <c r="C11" s="27" t="inlineStr">
        <is>
          <t>G2</t>
        </is>
      </c>
      <c r="D11" s="28" t="n">
        <v>3.5</v>
      </c>
      <c r="E11" s="28" t="n">
        <v>0.35</v>
      </c>
      <c r="F11" s="28" t="n">
        <v>0.525</v>
      </c>
      <c r="G11" s="29" t="n">
        <v>2</v>
      </c>
      <c r="H11" s="8" t="n"/>
      <c r="I11" s="10">
        <f>IF(OR(B11="",D11=""),"",IFERROR(ROUND(IF(B11="壁（両面）",(D11*F11-N(H11))*2,IF(B11="壁（片面）",D11*F11-N(H11),IF(B11="スラブ",D11*E11-N(H11),IF(B11="柱",(D11+E11)*2*F11,IF(B11="梁",(E11+F11*2)*D11,IF(OR(B11="基礎梁",B11="布基礎"),F11*2*D11,"")))))),2),""))</f>
        <v/>
      </c>
      <c r="J11" s="10">
        <f>IF(OR(I11="",G11=""),"",ROUND(I11*G11,2))</f>
        <v/>
      </c>
      <c r="K11" s="30" t="inlineStr">
        <is>
          <t>同上</t>
        </is>
      </c>
      <c r="L11" s="30" t="n"/>
    </row>
    <row r="12" ht="18" customHeight="1">
      <c r="A12" s="6" t="n">
        <v>6</v>
      </c>
      <c r="B12" s="27" t="inlineStr">
        <is>
          <t>スラブ</t>
        </is>
      </c>
      <c r="C12" s="27" t="inlineStr">
        <is>
          <t>S1</t>
        </is>
      </c>
      <c r="D12" s="28" t="n">
        <v>5.65</v>
      </c>
      <c r="E12" s="28" t="n">
        <v>3.65</v>
      </c>
      <c r="F12" s="8" t="n"/>
      <c r="G12" s="29" t="n">
        <v>1</v>
      </c>
      <c r="H12" s="8" t="n"/>
      <c r="I12" s="10">
        <f>IF(OR(B12="",D12=""),"",IFERROR(ROUND(IF(B12="壁（両面）",(D12*F12-N(H12))*2,IF(B12="壁（片面）",D12*F12-N(H12),IF(B12="スラブ",D12*E12-N(H12),IF(B12="柱",(D12+E12)*2*F12,IF(B12="梁",(E12+F12*2)*D12,IF(OR(B12="基礎梁",B12="布基礎"),F12*2*D12,"")))))),2),""))</f>
        <v/>
      </c>
      <c r="J12" s="10">
        <f>IF(OR(I12="",G12=""),"",ROUND(I12*G12,2))</f>
        <v/>
      </c>
      <c r="K12" s="30" t="inlineStr">
        <is>
          <t>梁の内側の底面</t>
        </is>
      </c>
      <c r="L12" s="30" t="n"/>
    </row>
    <row r="13" ht="18" customHeight="1">
      <c r="A13" s="6" t="n">
        <v>7</v>
      </c>
      <c r="B13" s="27" t="inlineStr">
        <is>
          <t>壁（両面）</t>
        </is>
      </c>
      <c r="C13" s="27" t="inlineStr">
        <is>
          <t>W1</t>
        </is>
      </c>
      <c r="D13" s="28" t="n">
        <v>5.5</v>
      </c>
      <c r="E13" s="8" t="n"/>
      <c r="F13" s="28" t="n">
        <v>3</v>
      </c>
      <c r="G13" s="29" t="n">
        <v>1</v>
      </c>
      <c r="H13" s="28" t="n">
        <v>3.78</v>
      </c>
      <c r="I13" s="10">
        <f>IF(OR(B13="",D13=""),"",IFERROR(ROUND(IF(B13="壁（両面）",(D13*F13-N(H13))*2,IF(B13="壁（片面）",D13*F13-N(H13),IF(B13="スラブ",D13*E13-N(H13),IF(B13="柱",(D13+E13)*2*F13,IF(B13="梁",(E13+F13*2)*D13,IF(OR(B13="基礎梁",B13="布基礎"),F13*2*D13,"")))))),2),""))</f>
        <v/>
      </c>
      <c r="J13" s="10">
        <f>IF(OR(I13="",G13=""),"",ROUND(I13*G13,2))</f>
        <v/>
      </c>
      <c r="K13" s="30" t="inlineStr">
        <is>
          <t>出入口 1.8×2.1を引く</t>
        </is>
      </c>
      <c r="L13" s="30" t="n"/>
    </row>
    <row r="14" ht="18" customHeight="1">
      <c r="A14" s="6" t="n">
        <v>8</v>
      </c>
      <c r="B14" s="27" t="inlineStr">
        <is>
          <t>壁（両面）</t>
        </is>
      </c>
      <c r="C14" s="27" t="inlineStr">
        <is>
          <t>W2</t>
        </is>
      </c>
      <c r="D14" s="28" t="n">
        <v>5.5</v>
      </c>
      <c r="E14" s="8" t="n"/>
      <c r="F14" s="28" t="n">
        <v>3</v>
      </c>
      <c r="G14" s="29" t="n">
        <v>1</v>
      </c>
      <c r="H14" s="8" t="n"/>
      <c r="I14" s="10">
        <f>IF(OR(B14="",D14=""),"",IFERROR(ROUND(IF(B14="壁（両面）",(D14*F14-N(H14))*2,IF(B14="壁（片面）",D14*F14-N(H14),IF(B14="スラブ",D14*E14-N(H14),IF(B14="柱",(D14+E14)*2*F14,IF(B14="梁",(E14+F14*2)*D14,IF(OR(B14="基礎梁",B14="布基礎"),F14*2*D14,"")))))),2),""))</f>
        <v/>
      </c>
      <c r="J14" s="10">
        <f>IF(OR(I14="",G14=""),"",ROUND(I14*G14,2))</f>
        <v/>
      </c>
      <c r="K14" s="11" t="inlineStr"/>
      <c r="L14" s="11" t="n"/>
    </row>
    <row r="15" ht="18" customHeight="1">
      <c r="A15" s="6" t="n">
        <v>9</v>
      </c>
      <c r="B15" s="27" t="inlineStr">
        <is>
          <t>壁（両面）</t>
        </is>
      </c>
      <c r="C15" s="27" t="inlineStr">
        <is>
          <t>W3</t>
        </is>
      </c>
      <c r="D15" s="28" t="n">
        <v>3.5</v>
      </c>
      <c r="E15" s="8" t="n"/>
      <c r="F15" s="28" t="n">
        <v>3</v>
      </c>
      <c r="G15" s="29" t="n">
        <v>2</v>
      </c>
      <c r="H15" s="8" t="n"/>
      <c r="I15" s="10">
        <f>IF(OR(B15="",D15=""),"",IFERROR(ROUND(IF(B15="壁（両面）",(D15*F15-N(H15))*2,IF(B15="壁（片面）",D15*F15-N(H15),IF(B15="スラブ",D15*E15-N(H15),IF(B15="柱",(D15+E15)*2*F15,IF(B15="梁",(E15+F15*2)*D15,IF(OR(B15="基礎梁",B15="布基礎"),F15*2*D15,"")))))),2),""))</f>
        <v/>
      </c>
      <c r="J15" s="10">
        <f>IF(OR(I15="",G15=""),"",ROUND(I15*G15,2))</f>
        <v/>
      </c>
      <c r="K15" s="30" t="inlineStr">
        <is>
          <t>換気口0.36㎡は引かない</t>
        </is>
      </c>
      <c r="L15" s="30" t="n"/>
    </row>
    <row r="16" ht="18" customHeight="1">
      <c r="A16" s="6" t="n">
        <v>10</v>
      </c>
      <c r="B16" s="7" t="n"/>
      <c r="C16" s="7" t="n"/>
      <c r="D16" s="8" t="n"/>
      <c r="E16" s="8" t="n"/>
      <c r="F16" s="8" t="n"/>
      <c r="G16" s="9" t="n"/>
      <c r="H16" s="8" t="n"/>
      <c r="I16" s="10">
        <f>IF(OR(B16="",D16=""),"",IFERROR(ROUND(IF(B16="壁（両面）",(D16*F16-N(H16))*2,IF(B16="壁（片面）",D16*F16-N(H16),IF(B16="スラブ",D16*E16-N(H16),IF(B16="柱",(D16+E16)*2*F16,IF(B16="梁",(E16+F16*2)*D16,IF(OR(B16="基礎梁",B16="布基礎"),F16*2*D16,"")))))),2),""))</f>
        <v/>
      </c>
      <c r="J16" s="10">
        <f>IF(OR(I16="",G16=""),"",ROUND(I16*G16,2))</f>
        <v/>
      </c>
      <c r="K16" s="11" t="n"/>
      <c r="L16" s="11" t="n"/>
    </row>
    <row r="17" ht="18" customHeight="1">
      <c r="A17" s="6" t="n">
        <v>11</v>
      </c>
      <c r="B17" s="7" t="n"/>
      <c r="C17" s="7" t="n"/>
      <c r="D17" s="8" t="n"/>
      <c r="E17" s="8" t="n"/>
      <c r="F17" s="8" t="n"/>
      <c r="G17" s="9" t="n"/>
      <c r="H17" s="8" t="n"/>
      <c r="I17" s="10">
        <f>IF(OR(B17="",D17=""),"",IFERROR(ROUND(IF(B17="壁（両面）",(D17*F17-N(H17))*2,IF(B17="壁（片面）",D17*F17-N(H17),IF(B17="スラブ",D17*E17-N(H17),IF(B17="柱",(D17+E17)*2*F17,IF(B17="梁",(E17+F17*2)*D17,IF(OR(B17="基礎梁",B17="布基礎"),F17*2*D17,"")))))),2),""))</f>
        <v/>
      </c>
      <c r="J17" s="10">
        <f>IF(OR(I17="",G17=""),"",ROUND(I17*G17,2))</f>
        <v/>
      </c>
      <c r="K17" s="11" t="n"/>
      <c r="L17" s="11" t="n"/>
    </row>
    <row r="18" ht="18" customHeight="1">
      <c r="A18" s="6" t="n">
        <v>12</v>
      </c>
      <c r="B18" s="7" t="n"/>
      <c r="C18" s="7" t="n"/>
      <c r="D18" s="8" t="n"/>
      <c r="E18" s="8" t="n"/>
      <c r="F18" s="8" t="n"/>
      <c r="G18" s="9" t="n"/>
      <c r="H18" s="8" t="n"/>
      <c r="I18" s="10">
        <f>IF(OR(B18="",D18=""),"",IFERROR(ROUND(IF(B18="壁（両面）",(D18*F18-N(H18))*2,IF(B18="壁（片面）",D18*F18-N(H18),IF(B18="スラブ",D18*E18-N(H18),IF(B18="柱",(D18+E18)*2*F18,IF(B18="梁",(E18+F18*2)*D18,IF(OR(B18="基礎梁",B18="布基礎"),F18*2*D18,"")))))),2),""))</f>
        <v/>
      </c>
      <c r="J18" s="10">
        <f>IF(OR(I18="",G18=""),"",ROUND(I18*G18,2))</f>
        <v/>
      </c>
      <c r="K18" s="11" t="n"/>
      <c r="L18" s="11" t="n"/>
    </row>
    <row r="19" ht="18" customHeight="1">
      <c r="A19" s="6" t="n">
        <v>13</v>
      </c>
      <c r="B19" s="7" t="n"/>
      <c r="C19" s="7" t="n"/>
      <c r="D19" s="8" t="n"/>
      <c r="E19" s="8" t="n"/>
      <c r="F19" s="8" t="n"/>
      <c r="G19" s="9" t="n"/>
      <c r="H19" s="8" t="n"/>
      <c r="I19" s="10">
        <f>IF(OR(B19="",D19=""),"",IFERROR(ROUND(IF(B19="壁（両面）",(D19*F19-N(H19))*2,IF(B19="壁（片面）",D19*F19-N(H19),IF(B19="スラブ",D19*E19-N(H19),IF(B19="柱",(D19+E19)*2*F19,IF(B19="梁",(E19+F19*2)*D19,IF(OR(B19="基礎梁",B19="布基礎"),F19*2*D19,"")))))),2),""))</f>
        <v/>
      </c>
      <c r="J19" s="10">
        <f>IF(OR(I19="",G19=""),"",ROUND(I19*G19,2))</f>
        <v/>
      </c>
      <c r="K19" s="11" t="n"/>
      <c r="L19" s="11" t="n"/>
    </row>
    <row r="20" ht="18" customHeight="1">
      <c r="A20" s="6" t="n">
        <v>14</v>
      </c>
      <c r="B20" s="7" t="n"/>
      <c r="C20" s="7" t="n"/>
      <c r="D20" s="8" t="n"/>
      <c r="E20" s="8" t="n"/>
      <c r="F20" s="8" t="n"/>
      <c r="G20" s="9" t="n"/>
      <c r="H20" s="8" t="n"/>
      <c r="I20" s="10">
        <f>IF(OR(B20="",D20=""),"",IFERROR(ROUND(IF(B20="壁（両面）",(D20*F20-N(H20))*2,IF(B20="壁（片面）",D20*F20-N(H20),IF(B20="スラブ",D20*E20-N(H20),IF(B20="柱",(D20+E20)*2*F20,IF(B20="梁",(E20+F20*2)*D20,IF(OR(B20="基礎梁",B20="布基礎"),F20*2*D20,"")))))),2),""))</f>
        <v/>
      </c>
      <c r="J20" s="10">
        <f>IF(OR(I20="",G20=""),"",ROUND(I20*G20,2))</f>
        <v/>
      </c>
      <c r="K20" s="11" t="n"/>
      <c r="L20" s="11" t="n"/>
    </row>
    <row r="21" ht="18" customHeight="1">
      <c r="A21" s="6" t="n">
        <v>15</v>
      </c>
      <c r="B21" s="7" t="n"/>
      <c r="C21" s="7" t="n"/>
      <c r="D21" s="8" t="n"/>
      <c r="E21" s="8" t="n"/>
      <c r="F21" s="8" t="n"/>
      <c r="G21" s="9" t="n"/>
      <c r="H21" s="8" t="n"/>
      <c r="I21" s="10">
        <f>IF(OR(B21="",D21=""),"",IFERROR(ROUND(IF(B21="壁（両面）",(D21*F21-N(H21))*2,IF(B21="壁（片面）",D21*F21-N(H21),IF(B21="スラブ",D21*E21-N(H21),IF(B21="柱",(D21+E21)*2*F21,IF(B21="梁",(E21+F21*2)*D21,IF(OR(B21="基礎梁",B21="布基礎"),F21*2*D21,"")))))),2),""))</f>
        <v/>
      </c>
      <c r="J21" s="10">
        <f>IF(OR(I21="",G21=""),"",ROUND(I21*G21,2))</f>
        <v/>
      </c>
      <c r="K21" s="11" t="n"/>
      <c r="L21" s="11" t="n"/>
    </row>
    <row r="22" ht="18" customHeight="1">
      <c r="A22" s="6" t="n">
        <v>16</v>
      </c>
      <c r="B22" s="7" t="n"/>
      <c r="C22" s="7" t="n"/>
      <c r="D22" s="8" t="n"/>
      <c r="E22" s="8" t="n"/>
      <c r="F22" s="8" t="n"/>
      <c r="G22" s="9" t="n"/>
      <c r="H22" s="8" t="n"/>
      <c r="I22" s="10">
        <f>IF(OR(B22="",D22=""),"",IFERROR(ROUND(IF(B22="壁（両面）",(D22*F22-N(H22))*2,IF(B22="壁（片面）",D22*F22-N(H22),IF(B22="スラブ",D22*E22-N(H22),IF(B22="柱",(D22+E22)*2*F22,IF(B22="梁",(E22+F22*2)*D22,IF(OR(B22="基礎梁",B22="布基礎"),F22*2*D22,"")))))),2),""))</f>
        <v/>
      </c>
      <c r="J22" s="10">
        <f>IF(OR(I22="",G22=""),"",ROUND(I22*G22,2))</f>
        <v/>
      </c>
      <c r="K22" s="11" t="n"/>
      <c r="L22" s="11" t="n"/>
    </row>
    <row r="23" ht="18" customHeight="1">
      <c r="A23" s="6" t="n">
        <v>17</v>
      </c>
      <c r="B23" s="7" t="n"/>
      <c r="C23" s="7" t="n"/>
      <c r="D23" s="8" t="n"/>
      <c r="E23" s="8" t="n"/>
      <c r="F23" s="8" t="n"/>
      <c r="G23" s="9" t="n"/>
      <c r="H23" s="8" t="n"/>
      <c r="I23" s="10">
        <f>IF(OR(B23="",D23=""),"",IFERROR(ROUND(IF(B23="壁（両面）",(D23*F23-N(H23))*2,IF(B23="壁（片面）",D23*F23-N(H23),IF(B23="スラブ",D23*E23-N(H23),IF(B23="柱",(D23+E23)*2*F23,IF(B23="梁",(E23+F23*2)*D23,IF(OR(B23="基礎梁",B23="布基礎"),F23*2*D23,"")))))),2),""))</f>
        <v/>
      </c>
      <c r="J23" s="10">
        <f>IF(OR(I23="",G23=""),"",ROUND(I23*G23,2))</f>
        <v/>
      </c>
      <c r="K23" s="11" t="n"/>
      <c r="L23" s="11" t="n"/>
    </row>
    <row r="24" ht="18" customHeight="1">
      <c r="A24" s="6" t="n">
        <v>18</v>
      </c>
      <c r="B24" s="7" t="n"/>
      <c r="C24" s="7" t="n"/>
      <c r="D24" s="8" t="n"/>
      <c r="E24" s="8" t="n"/>
      <c r="F24" s="8" t="n"/>
      <c r="G24" s="9" t="n"/>
      <c r="H24" s="8" t="n"/>
      <c r="I24" s="10">
        <f>IF(OR(B24="",D24=""),"",IFERROR(ROUND(IF(B24="壁（両面）",(D24*F24-N(H24))*2,IF(B24="壁（片面）",D24*F24-N(H24),IF(B24="スラブ",D24*E24-N(H24),IF(B24="柱",(D24+E24)*2*F24,IF(B24="梁",(E24+F24*2)*D24,IF(OR(B24="基礎梁",B24="布基礎"),F24*2*D24,"")))))),2),""))</f>
        <v/>
      </c>
      <c r="J24" s="10">
        <f>IF(OR(I24="",G24=""),"",ROUND(I24*G24,2))</f>
        <v/>
      </c>
      <c r="K24" s="11" t="n"/>
      <c r="L24" s="11" t="n"/>
    </row>
    <row r="25" ht="18" customHeight="1">
      <c r="A25" s="6" t="n">
        <v>19</v>
      </c>
      <c r="B25" s="7" t="n"/>
      <c r="C25" s="7" t="n"/>
      <c r="D25" s="8" t="n"/>
      <c r="E25" s="8" t="n"/>
      <c r="F25" s="8" t="n"/>
      <c r="G25" s="9" t="n"/>
      <c r="H25" s="8" t="n"/>
      <c r="I25" s="10">
        <f>IF(OR(B25="",D25=""),"",IFERROR(ROUND(IF(B25="壁（両面）",(D25*F25-N(H25))*2,IF(B25="壁（片面）",D25*F25-N(H25),IF(B25="スラブ",D25*E25-N(H25),IF(B25="柱",(D25+E25)*2*F25,IF(B25="梁",(E25+F25*2)*D25,IF(OR(B25="基礎梁",B25="布基礎"),F25*2*D25,"")))))),2),""))</f>
        <v/>
      </c>
      <c r="J25" s="10">
        <f>IF(OR(I25="",G25=""),"",ROUND(I25*G25,2))</f>
        <v/>
      </c>
      <c r="K25" s="11" t="n"/>
      <c r="L25" s="11" t="n"/>
    </row>
    <row r="26" ht="18" customHeight="1">
      <c r="A26" s="6" t="n">
        <v>20</v>
      </c>
      <c r="B26" s="7" t="n"/>
      <c r="C26" s="7" t="n"/>
      <c r="D26" s="8" t="n"/>
      <c r="E26" s="8" t="n"/>
      <c r="F26" s="8" t="n"/>
      <c r="G26" s="9" t="n"/>
      <c r="H26" s="8" t="n"/>
      <c r="I26" s="10">
        <f>IF(OR(B26="",D26=""),"",IFERROR(ROUND(IF(B26="壁（両面）",(D26*F26-N(H26))*2,IF(B26="壁（片面）",D26*F26-N(H26),IF(B26="スラブ",D26*E26-N(H26),IF(B26="柱",(D26+E26)*2*F26,IF(B26="梁",(E26+F26*2)*D26,IF(OR(B26="基礎梁",B26="布基礎"),F26*2*D26,"")))))),2),""))</f>
        <v/>
      </c>
      <c r="J26" s="10">
        <f>IF(OR(I26="",G26=""),"",ROUND(I26*G26,2))</f>
        <v/>
      </c>
      <c r="K26" s="11" t="n"/>
      <c r="L26" s="11" t="n"/>
    </row>
    <row r="27" ht="18" customHeight="1">
      <c r="A27" s="6" t="n">
        <v>21</v>
      </c>
      <c r="B27" s="7" t="n"/>
      <c r="C27" s="7" t="n"/>
      <c r="D27" s="8" t="n"/>
      <c r="E27" s="8" t="n"/>
      <c r="F27" s="8" t="n"/>
      <c r="G27" s="9" t="n"/>
      <c r="H27" s="8" t="n"/>
      <c r="I27" s="10">
        <f>IF(OR(B27="",D27=""),"",IFERROR(ROUND(IF(B27="壁（両面）",(D27*F27-N(H27))*2,IF(B27="壁（片面）",D27*F27-N(H27),IF(B27="スラブ",D27*E27-N(H27),IF(B27="柱",(D27+E27)*2*F27,IF(B27="梁",(E27+F27*2)*D27,IF(OR(B27="基礎梁",B27="布基礎"),F27*2*D27,"")))))),2),""))</f>
        <v/>
      </c>
      <c r="J27" s="10">
        <f>IF(OR(I27="",G27=""),"",ROUND(I27*G27,2))</f>
        <v/>
      </c>
      <c r="K27" s="11" t="n"/>
      <c r="L27" s="11" t="n"/>
    </row>
    <row r="28" ht="18" customHeight="1">
      <c r="A28" s="6" t="n">
        <v>22</v>
      </c>
      <c r="B28" s="7" t="n"/>
      <c r="C28" s="7" t="n"/>
      <c r="D28" s="8" t="n"/>
      <c r="E28" s="8" t="n"/>
      <c r="F28" s="8" t="n"/>
      <c r="G28" s="9" t="n"/>
      <c r="H28" s="8" t="n"/>
      <c r="I28" s="10">
        <f>IF(OR(B28="",D28=""),"",IFERROR(ROUND(IF(B28="壁（両面）",(D28*F28-N(H28))*2,IF(B28="壁（片面）",D28*F28-N(H28),IF(B28="スラブ",D28*E28-N(H28),IF(B28="柱",(D28+E28)*2*F28,IF(B28="梁",(E28+F28*2)*D28,IF(OR(B28="基礎梁",B28="布基礎"),F28*2*D28,"")))))),2),""))</f>
        <v/>
      </c>
      <c r="J28" s="10">
        <f>IF(OR(I28="",G28=""),"",ROUND(I28*G28,2))</f>
        <v/>
      </c>
      <c r="K28" s="11" t="n"/>
      <c r="L28" s="11" t="n"/>
    </row>
    <row r="29" ht="18" customHeight="1">
      <c r="A29" s="6" t="n">
        <v>23</v>
      </c>
      <c r="B29" s="7" t="n"/>
      <c r="C29" s="7" t="n"/>
      <c r="D29" s="8" t="n"/>
      <c r="E29" s="8" t="n"/>
      <c r="F29" s="8" t="n"/>
      <c r="G29" s="9" t="n"/>
      <c r="H29" s="8" t="n"/>
      <c r="I29" s="10">
        <f>IF(OR(B29="",D29=""),"",IFERROR(ROUND(IF(B29="壁（両面）",(D29*F29-N(H29))*2,IF(B29="壁（片面）",D29*F29-N(H29),IF(B29="スラブ",D29*E29-N(H29),IF(B29="柱",(D29+E29)*2*F29,IF(B29="梁",(E29+F29*2)*D29,IF(OR(B29="基礎梁",B29="布基礎"),F29*2*D29,"")))))),2),""))</f>
        <v/>
      </c>
      <c r="J29" s="10">
        <f>IF(OR(I29="",G29=""),"",ROUND(I29*G29,2))</f>
        <v/>
      </c>
      <c r="K29" s="11" t="n"/>
      <c r="L29" s="11" t="n"/>
    </row>
    <row r="30" ht="18" customHeight="1">
      <c r="A30" s="6" t="n">
        <v>24</v>
      </c>
      <c r="B30" s="7" t="n"/>
      <c r="C30" s="7" t="n"/>
      <c r="D30" s="8" t="n"/>
      <c r="E30" s="8" t="n"/>
      <c r="F30" s="8" t="n"/>
      <c r="G30" s="9" t="n"/>
      <c r="H30" s="8" t="n"/>
      <c r="I30" s="10">
        <f>IF(OR(B30="",D30=""),"",IFERROR(ROUND(IF(B30="壁（両面）",(D30*F30-N(H30))*2,IF(B30="壁（片面）",D30*F30-N(H30),IF(B30="スラブ",D30*E30-N(H30),IF(B30="柱",(D30+E30)*2*F30,IF(B30="梁",(E30+F30*2)*D30,IF(OR(B30="基礎梁",B30="布基礎"),F30*2*D30,"")))))),2),""))</f>
        <v/>
      </c>
      <c r="J30" s="10">
        <f>IF(OR(I30="",G30=""),"",ROUND(I30*G30,2))</f>
        <v/>
      </c>
      <c r="K30" s="11" t="n"/>
      <c r="L30" s="11" t="n"/>
    </row>
    <row r="31" ht="18" customHeight="1">
      <c r="A31" s="6" t="n">
        <v>25</v>
      </c>
      <c r="B31" s="7" t="n"/>
      <c r="C31" s="7" t="n"/>
      <c r="D31" s="8" t="n"/>
      <c r="E31" s="8" t="n"/>
      <c r="F31" s="8" t="n"/>
      <c r="G31" s="9" t="n"/>
      <c r="H31" s="8" t="n"/>
      <c r="I31" s="10">
        <f>IF(OR(B31="",D31=""),"",IFERROR(ROUND(IF(B31="壁（両面）",(D31*F31-N(H31))*2,IF(B31="壁（片面）",D31*F31-N(H31),IF(B31="スラブ",D31*E31-N(H31),IF(B31="柱",(D31+E31)*2*F31,IF(B31="梁",(E31+F31*2)*D31,IF(OR(B31="基礎梁",B31="布基礎"),F31*2*D31,"")))))),2),""))</f>
        <v/>
      </c>
      <c r="J31" s="10">
        <f>IF(OR(I31="",G31=""),"",ROUND(I31*G31,2))</f>
        <v/>
      </c>
      <c r="K31" s="11" t="n"/>
      <c r="L31" s="11" t="n"/>
    </row>
    <row r="32" ht="18" customHeight="1">
      <c r="A32" s="6" t="n">
        <v>26</v>
      </c>
      <c r="B32" s="7" t="n"/>
      <c r="C32" s="7" t="n"/>
      <c r="D32" s="8" t="n"/>
      <c r="E32" s="8" t="n"/>
      <c r="F32" s="8" t="n"/>
      <c r="G32" s="9" t="n"/>
      <c r="H32" s="8" t="n"/>
      <c r="I32" s="10">
        <f>IF(OR(B32="",D32=""),"",IFERROR(ROUND(IF(B32="壁（両面）",(D32*F32-N(H32))*2,IF(B32="壁（片面）",D32*F32-N(H32),IF(B32="スラブ",D32*E32-N(H32),IF(B32="柱",(D32+E32)*2*F32,IF(B32="梁",(E32+F32*2)*D32,IF(OR(B32="基礎梁",B32="布基礎"),F32*2*D32,"")))))),2),""))</f>
        <v/>
      </c>
      <c r="J32" s="10">
        <f>IF(OR(I32="",G32=""),"",ROUND(I32*G32,2))</f>
        <v/>
      </c>
      <c r="K32" s="11" t="n"/>
      <c r="L32" s="11" t="n"/>
    </row>
    <row r="33" ht="18" customHeight="1">
      <c r="A33" s="6" t="n">
        <v>27</v>
      </c>
      <c r="B33" s="7" t="n"/>
      <c r="C33" s="7" t="n"/>
      <c r="D33" s="8" t="n"/>
      <c r="E33" s="8" t="n"/>
      <c r="F33" s="8" t="n"/>
      <c r="G33" s="9" t="n"/>
      <c r="H33" s="8" t="n"/>
      <c r="I33" s="10">
        <f>IF(OR(B33="",D33=""),"",IFERROR(ROUND(IF(B33="壁（両面）",(D33*F33-N(H33))*2,IF(B33="壁（片面）",D33*F33-N(H33),IF(B33="スラブ",D33*E33-N(H33),IF(B33="柱",(D33+E33)*2*F33,IF(B33="梁",(E33+F33*2)*D33,IF(OR(B33="基礎梁",B33="布基礎"),F33*2*D33,"")))))),2),""))</f>
        <v/>
      </c>
      <c r="J33" s="10">
        <f>IF(OR(I33="",G33=""),"",ROUND(I33*G33,2))</f>
        <v/>
      </c>
      <c r="K33" s="11" t="n"/>
      <c r="L33" s="11" t="n"/>
    </row>
    <row r="34" ht="18" customHeight="1">
      <c r="A34" s="6" t="n">
        <v>28</v>
      </c>
      <c r="B34" s="7" t="n"/>
      <c r="C34" s="7" t="n"/>
      <c r="D34" s="8" t="n"/>
      <c r="E34" s="8" t="n"/>
      <c r="F34" s="8" t="n"/>
      <c r="G34" s="9" t="n"/>
      <c r="H34" s="8" t="n"/>
      <c r="I34" s="10">
        <f>IF(OR(B34="",D34=""),"",IFERROR(ROUND(IF(B34="壁（両面）",(D34*F34-N(H34))*2,IF(B34="壁（片面）",D34*F34-N(H34),IF(B34="スラブ",D34*E34-N(H34),IF(B34="柱",(D34+E34)*2*F34,IF(B34="梁",(E34+F34*2)*D34,IF(OR(B34="基礎梁",B34="布基礎"),F34*2*D34,"")))))),2),""))</f>
        <v/>
      </c>
      <c r="J34" s="10">
        <f>IF(OR(I34="",G34=""),"",ROUND(I34*G34,2))</f>
        <v/>
      </c>
      <c r="K34" s="11" t="n"/>
      <c r="L34" s="11" t="n"/>
    </row>
    <row r="35" ht="18" customHeight="1">
      <c r="A35" s="6" t="n">
        <v>29</v>
      </c>
      <c r="B35" s="7" t="n"/>
      <c r="C35" s="7" t="n"/>
      <c r="D35" s="8" t="n"/>
      <c r="E35" s="8" t="n"/>
      <c r="F35" s="8" t="n"/>
      <c r="G35" s="9" t="n"/>
      <c r="H35" s="8" t="n"/>
      <c r="I35" s="10">
        <f>IF(OR(B35="",D35=""),"",IFERROR(ROUND(IF(B35="壁（両面）",(D35*F35-N(H35))*2,IF(B35="壁（片面）",D35*F35-N(H35),IF(B35="スラブ",D35*E35-N(H35),IF(B35="柱",(D35+E35)*2*F35,IF(B35="梁",(E35+F35*2)*D35,IF(OR(B35="基礎梁",B35="布基礎"),F35*2*D35,"")))))),2),""))</f>
        <v/>
      </c>
      <c r="J35" s="10">
        <f>IF(OR(I35="",G35=""),"",ROUND(I35*G35,2))</f>
        <v/>
      </c>
      <c r="K35" s="11" t="n"/>
      <c r="L35" s="11" t="n"/>
    </row>
    <row r="36" ht="18" customHeight="1">
      <c r="A36" s="6" t="n">
        <v>30</v>
      </c>
      <c r="B36" s="7" t="n"/>
      <c r="C36" s="7" t="n"/>
      <c r="D36" s="8" t="n"/>
      <c r="E36" s="8" t="n"/>
      <c r="F36" s="8" t="n"/>
      <c r="G36" s="9" t="n"/>
      <c r="H36" s="8" t="n"/>
      <c r="I36" s="10">
        <f>IF(OR(B36="",D36=""),"",IFERROR(ROUND(IF(B36="壁（両面）",(D36*F36-N(H36))*2,IF(B36="壁（片面）",D36*F36-N(H36),IF(B36="スラブ",D36*E36-N(H36),IF(B36="柱",(D36+E36)*2*F36,IF(B36="梁",(E36+F36*2)*D36,IF(OR(B36="基礎梁",B36="布基礎"),F36*2*D36,"")))))),2),""))</f>
        <v/>
      </c>
      <c r="J36" s="10">
        <f>IF(OR(I36="",G36=""),"",ROUND(I36*G36,2))</f>
        <v/>
      </c>
      <c r="K36" s="11" t="n"/>
      <c r="L36" s="11" t="n"/>
    </row>
    <row r="37" ht="30" customHeight="1">
      <c r="A37" s="12" t="inlineStr">
        <is>
          <t>1箇所の型枠面積（㎡）は部位ごとに 壁（両面）＝(L×H−開口)×2／壁（片面）＝L×H−開口／スラブ＝L×W−開口／柱＝(L+W)×2×H／梁＝(W+H×2)×L（H はスラブが付く側ではスラブの厚さを引いた側面の高さ）／基礎梁・布基礎＝H×2×L で計算し、小数点以下第2位に四捨五入します。開口の控除は1箇所の見付面積（片面）で、0.5㎡以下の開口は引きません（公共建築数量積算基準の考え方）。</t>
        </is>
      </c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</row>
    <row r="39" ht="18" customHeight="1">
      <c r="A39" s="13" t="inlineStr">
        <is>
          <t>壁のセパ・Pコン（目安）</t>
        </is>
      </c>
      <c r="B39" s="13" t="n"/>
      <c r="C39" s="13" t="n"/>
      <c r="D39" s="13" t="n"/>
      <c r="E39" s="13" t="n"/>
      <c r="F39" s="13" t="n"/>
    </row>
    <row r="40" ht="30" customHeight="1">
      <c r="A40" s="5" t="inlineStr">
        <is>
          <t>No.</t>
        </is>
      </c>
      <c r="B40" s="5" t="inlineStr">
        <is>
          <t>壁（符号）</t>
        </is>
      </c>
      <c r="C40" s="5" t="inlineStr">
        <is>
          <t>長さ L
（m）</t>
        </is>
      </c>
      <c r="D40" s="5" t="inlineStr">
        <is>
          <t>高さ H
（m）</t>
        </is>
      </c>
      <c r="E40" s="5" t="inlineStr">
        <is>
          <t>横ピッチ
（mm）</t>
        </is>
      </c>
      <c r="F40" s="5" t="inlineStr">
        <is>
          <t>縦ピッチ
（mm）</t>
        </is>
      </c>
      <c r="G40" s="5" t="inlineStr">
        <is>
          <t>端あき
（mm）</t>
        </is>
      </c>
      <c r="H40" s="5" t="inlineStr">
        <is>
          <t>箇所数</t>
        </is>
      </c>
      <c r="I40" s="5" t="inlineStr">
        <is>
          <t>横の本数</t>
        </is>
      </c>
      <c r="J40" s="5" t="inlineStr">
        <is>
          <t>縦の本数</t>
        </is>
      </c>
      <c r="K40" s="5" t="inlineStr">
        <is>
          <t>開口で引く
本数（1箇所）</t>
        </is>
      </c>
      <c r="L40" s="5" t="inlineStr">
        <is>
          <t>セパ 計（本）</t>
        </is>
      </c>
    </row>
    <row r="41" ht="18" customHeight="1">
      <c r="A41" s="6" t="n">
        <v>1</v>
      </c>
      <c r="B41" s="27" t="inlineStr">
        <is>
          <t>W1</t>
        </is>
      </c>
      <c r="C41" s="28" t="n">
        <v>5.5</v>
      </c>
      <c r="D41" s="28" t="n">
        <v>3</v>
      </c>
      <c r="E41" s="29" t="n">
        <v>600</v>
      </c>
      <c r="F41" s="29" t="n">
        <v>600</v>
      </c>
      <c r="G41" s="29" t="n">
        <v>150</v>
      </c>
      <c r="H41" s="29" t="n">
        <v>1</v>
      </c>
      <c r="I41" s="14">
        <f>IF(OR(C41="",E41=""),"",INT((C41*1000-2*N(G41))/E41)+1)</f>
        <v/>
      </c>
      <c r="J41" s="14">
        <f>IF(OR(D41="",F41=""),"",INT((D41*1000-2*N(G41))/F41)+1)</f>
        <v/>
      </c>
      <c r="K41" s="29" t="n">
        <v>6</v>
      </c>
      <c r="L41" s="15">
        <f>IF(OR(I41="",J41="",H41=""),"",(I41*J41-N(K41))*H41)</f>
        <v/>
      </c>
    </row>
    <row r="42" ht="18" customHeight="1">
      <c r="A42" s="6" t="n">
        <v>2</v>
      </c>
      <c r="B42" s="27" t="inlineStr">
        <is>
          <t>W2</t>
        </is>
      </c>
      <c r="C42" s="28" t="n">
        <v>5.5</v>
      </c>
      <c r="D42" s="28" t="n">
        <v>3</v>
      </c>
      <c r="E42" s="29" t="n">
        <v>600</v>
      </c>
      <c r="F42" s="29" t="n">
        <v>600</v>
      </c>
      <c r="G42" s="29" t="n">
        <v>150</v>
      </c>
      <c r="H42" s="29" t="n">
        <v>1</v>
      </c>
      <c r="I42" s="14">
        <f>IF(OR(C42="",E42=""),"",INT((C42*1000-2*N(G42))/E42)+1)</f>
        <v/>
      </c>
      <c r="J42" s="14">
        <f>IF(OR(D42="",F42=""),"",INT((D42*1000-2*N(G42))/F42)+1)</f>
        <v/>
      </c>
      <c r="K42" s="9" t="n"/>
      <c r="L42" s="15">
        <f>IF(OR(I42="",J42="",H42=""),"",(I42*J42-N(K42))*H42)</f>
        <v/>
      </c>
    </row>
    <row r="43" ht="18" customHeight="1">
      <c r="A43" s="6" t="n">
        <v>3</v>
      </c>
      <c r="B43" s="27" t="inlineStr">
        <is>
          <t>W3</t>
        </is>
      </c>
      <c r="C43" s="28" t="n">
        <v>3.5</v>
      </c>
      <c r="D43" s="28" t="n">
        <v>3</v>
      </c>
      <c r="E43" s="29" t="n">
        <v>600</v>
      </c>
      <c r="F43" s="29" t="n">
        <v>600</v>
      </c>
      <c r="G43" s="29" t="n">
        <v>150</v>
      </c>
      <c r="H43" s="29" t="n">
        <v>2</v>
      </c>
      <c r="I43" s="14">
        <f>IF(OR(C43="",E43=""),"",INT((C43*1000-2*N(G43))/E43)+1)</f>
        <v/>
      </c>
      <c r="J43" s="14">
        <f>IF(OR(D43="",F43=""),"",INT((D43*1000-2*N(G43))/F43)+1)</f>
        <v/>
      </c>
      <c r="K43" s="9" t="n"/>
      <c r="L43" s="15">
        <f>IF(OR(I43="",J43="",H43=""),"",(I43*J43-N(K43))*H43)</f>
        <v/>
      </c>
    </row>
    <row r="44" ht="18" customHeight="1">
      <c r="A44" s="6" t="n">
        <v>4</v>
      </c>
      <c r="B44" s="7" t="n"/>
      <c r="C44" s="8" t="n"/>
      <c r="D44" s="8" t="n"/>
      <c r="E44" s="9" t="n"/>
      <c r="F44" s="9" t="n"/>
      <c r="G44" s="9" t="n"/>
      <c r="H44" s="9" t="n"/>
      <c r="I44" s="14">
        <f>IF(OR(C44="",E44=""),"",INT((C44*1000-2*N(G44))/E44)+1)</f>
        <v/>
      </c>
      <c r="J44" s="14">
        <f>IF(OR(D44="",F44=""),"",INT((D44*1000-2*N(G44))/F44)+1)</f>
        <v/>
      </c>
      <c r="K44" s="9" t="n"/>
      <c r="L44" s="15">
        <f>IF(OR(I44="",J44="",H44=""),"",(I44*J44-N(K44))*H44)</f>
        <v/>
      </c>
    </row>
    <row r="45" ht="18" customHeight="1">
      <c r="A45" s="6" t="n">
        <v>5</v>
      </c>
      <c r="B45" s="7" t="n"/>
      <c r="C45" s="8" t="n"/>
      <c r="D45" s="8" t="n"/>
      <c r="E45" s="9" t="n"/>
      <c r="F45" s="9" t="n"/>
      <c r="G45" s="9" t="n"/>
      <c r="H45" s="9" t="n"/>
      <c r="I45" s="14">
        <f>IF(OR(C45="",E45=""),"",INT((C45*1000-2*N(G45))/E45)+1)</f>
        <v/>
      </c>
      <c r="J45" s="14">
        <f>IF(OR(D45="",F45=""),"",INT((D45*1000-2*N(G45))/F45)+1)</f>
        <v/>
      </c>
      <c r="K45" s="9" t="n"/>
      <c r="L45" s="15">
        <f>IF(OR(I45="",J45="",H45=""),"",(I45*J45-N(K45))*H45)</f>
        <v/>
      </c>
    </row>
    <row r="46" ht="18" customHeight="1">
      <c r="A46" s="6" t="n">
        <v>6</v>
      </c>
      <c r="B46" s="7" t="n"/>
      <c r="C46" s="8" t="n"/>
      <c r="D46" s="8" t="n"/>
      <c r="E46" s="9" t="n"/>
      <c r="F46" s="9" t="n"/>
      <c r="G46" s="9" t="n"/>
      <c r="H46" s="9" t="n"/>
      <c r="I46" s="14">
        <f>IF(OR(C46="",E46=""),"",INT((C46*1000-2*N(G46))/E46)+1)</f>
        <v/>
      </c>
      <c r="J46" s="14">
        <f>IF(OR(D46="",F46=""),"",INT((D46*1000-2*N(G46))/F46)+1)</f>
        <v/>
      </c>
      <c r="K46" s="9" t="n"/>
      <c r="L46" s="15">
        <f>IF(OR(I46="",J46="",H46=""),"",(I46*J46-N(K46))*H46)</f>
        <v/>
      </c>
    </row>
    <row r="47" ht="18" customHeight="1">
      <c r="A47" s="6" t="n">
        <v>7</v>
      </c>
      <c r="B47" s="7" t="n"/>
      <c r="C47" s="8" t="n"/>
      <c r="D47" s="8" t="n"/>
      <c r="E47" s="9" t="n"/>
      <c r="F47" s="9" t="n"/>
      <c r="G47" s="9" t="n"/>
      <c r="H47" s="9" t="n"/>
      <c r="I47" s="14">
        <f>IF(OR(C47="",E47=""),"",INT((C47*1000-2*N(G47))/E47)+1)</f>
        <v/>
      </c>
      <c r="J47" s="14">
        <f>IF(OR(D47="",F47=""),"",INT((D47*1000-2*N(G47))/F47)+1)</f>
        <v/>
      </c>
      <c r="K47" s="9" t="n"/>
      <c r="L47" s="15">
        <f>IF(OR(I47="",J47="",H47=""),"",(I47*J47-N(K47))*H47)</f>
        <v/>
      </c>
    </row>
    <row r="48" ht="18" customHeight="1">
      <c r="A48" s="6" t="n">
        <v>8</v>
      </c>
      <c r="B48" s="7" t="n"/>
      <c r="C48" s="8" t="n"/>
      <c r="D48" s="8" t="n"/>
      <c r="E48" s="9" t="n"/>
      <c r="F48" s="9" t="n"/>
      <c r="G48" s="9" t="n"/>
      <c r="H48" s="9" t="n"/>
      <c r="I48" s="14">
        <f>IF(OR(C48="",E48=""),"",INT((C48*1000-2*N(G48))/E48)+1)</f>
        <v/>
      </c>
      <c r="J48" s="14">
        <f>IF(OR(D48="",F48=""),"",INT((D48*1000-2*N(G48))/F48)+1)</f>
        <v/>
      </c>
      <c r="K48" s="9" t="n"/>
      <c r="L48" s="15">
        <f>IF(OR(I48="",J48="",H48=""),"",(I48*J48-N(K48))*H48)</f>
        <v/>
      </c>
    </row>
    <row r="49" ht="18" customHeight="1">
      <c r="A49" s="6" t="n">
        <v>9</v>
      </c>
      <c r="B49" s="7" t="n"/>
      <c r="C49" s="8" t="n"/>
      <c r="D49" s="8" t="n"/>
      <c r="E49" s="9" t="n"/>
      <c r="F49" s="9" t="n"/>
      <c r="G49" s="9" t="n"/>
      <c r="H49" s="9" t="n"/>
      <c r="I49" s="14">
        <f>IF(OR(C49="",E49=""),"",INT((C49*1000-2*N(G49))/E49)+1)</f>
        <v/>
      </c>
      <c r="J49" s="14">
        <f>IF(OR(D49="",F49=""),"",INT((D49*1000-2*N(G49))/F49)+1)</f>
        <v/>
      </c>
      <c r="K49" s="9" t="n"/>
      <c r="L49" s="15">
        <f>IF(OR(I49="",J49="",H49=""),"",(I49*J49-N(K49))*H49)</f>
        <v/>
      </c>
    </row>
    <row r="50" ht="18" customHeight="1">
      <c r="A50" s="6" t="n">
        <v>10</v>
      </c>
      <c r="B50" s="7" t="n"/>
      <c r="C50" s="8" t="n"/>
      <c r="D50" s="8" t="n"/>
      <c r="E50" s="9" t="n"/>
      <c r="F50" s="9" t="n"/>
      <c r="G50" s="9" t="n"/>
      <c r="H50" s="9" t="n"/>
      <c r="I50" s="14">
        <f>IF(OR(C50="",E50=""),"",INT((C50*1000-2*N(G50))/E50)+1)</f>
        <v/>
      </c>
      <c r="J50" s="14">
        <f>IF(OR(D50="",F50=""),"",INT((D50*1000-2*N(G50))/F50)+1)</f>
        <v/>
      </c>
      <c r="K50" s="9" t="n"/>
      <c r="L50" s="15">
        <f>IF(OR(I50="",J50="",H50=""),"",(I50*J50-N(K50))*H50)</f>
        <v/>
      </c>
    </row>
    <row r="51" ht="30" customHeight="1">
      <c r="A51" s="12" t="inlineStr">
        <is>
          <t>セパの本数（1箇所）＝横の本数×縦の本数−開口の所で引く本数。横の本数＝切り捨て((L×1000−端あき×2)÷横ピッチ)＋1、縦も同じ。Pコン・フォームタイは両面で セパ×2。ピッチは側圧（打設の速さ・スランプ・気温・打ち上がりの高さ）と型枠の強度の計算で決まります。ここでの値は目安です。</t>
        </is>
      </c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</row>
    <row r="53" ht="18" customHeight="1">
      <c r="A53" s="13" t="inlineStr">
        <is>
          <t>部位ごとの合計</t>
        </is>
      </c>
      <c r="B53" s="13" t="n"/>
      <c r="C53" s="13" t="n"/>
      <c r="D53" s="13" t="n"/>
      <c r="E53" s="13" t="n"/>
      <c r="F53" s="13" t="n"/>
    </row>
    <row r="54" ht="20" customHeight="1">
      <c r="A54" s="16" t="inlineStr">
        <is>
          <t>部位</t>
        </is>
      </c>
      <c r="B54" s="16" t="n"/>
      <c r="C54" s="5" t="inlineStr">
        <is>
          <t>壁（両面）</t>
        </is>
      </c>
      <c r="D54" s="5" t="inlineStr">
        <is>
          <t>壁（片面）</t>
        </is>
      </c>
      <c r="E54" s="5" t="inlineStr">
        <is>
          <t>スラブ</t>
        </is>
      </c>
      <c r="F54" s="5" t="inlineStr">
        <is>
          <t>柱</t>
        </is>
      </c>
      <c r="G54" s="5" t="inlineStr">
        <is>
          <t>梁</t>
        </is>
      </c>
      <c r="H54" s="5" t="inlineStr">
        <is>
          <t>基礎梁</t>
        </is>
      </c>
      <c r="I54" s="5" t="inlineStr">
        <is>
          <t>布基礎</t>
        </is>
      </c>
      <c r="J54" s="17" t="inlineStr">
        <is>
          <t>合計</t>
        </is>
      </c>
    </row>
    <row r="55" ht="20" customHeight="1">
      <c r="A55" s="16" t="inlineStr">
        <is>
          <t>箇所数</t>
        </is>
      </c>
      <c r="B55" s="16" t="n"/>
      <c r="C55" s="18">
        <f>SUMIF($B$7:$B$36,C$54,$G$7:$G$36)</f>
        <v/>
      </c>
      <c r="D55" s="18">
        <f>SUMIF($B$7:$B$36,D$54,$G$7:$G$36)</f>
        <v/>
      </c>
      <c r="E55" s="18">
        <f>SUMIF($B$7:$B$36,E$54,$G$7:$G$36)</f>
        <v/>
      </c>
      <c r="F55" s="18">
        <f>SUMIF($B$7:$B$36,F$54,$G$7:$G$36)</f>
        <v/>
      </c>
      <c r="G55" s="18">
        <f>SUMIF($B$7:$B$36,G$54,$G$7:$G$36)</f>
        <v/>
      </c>
      <c r="H55" s="18">
        <f>SUMIF($B$7:$B$36,H$54,$G$7:$G$36)</f>
        <v/>
      </c>
      <c r="I55" s="18">
        <f>SUMIF($B$7:$B$36,I$54,$G$7:$G$36)</f>
        <v/>
      </c>
      <c r="J55" s="19">
        <f>SUM(C55:I55)</f>
        <v/>
      </c>
    </row>
    <row r="56" ht="20" customHeight="1">
      <c r="A56" s="16" t="inlineStr">
        <is>
          <t>型枠面積（㎡）</t>
        </is>
      </c>
      <c r="B56" s="16" t="n"/>
      <c r="C56" s="20">
        <f>SUMIF($B$7:$B$36,C$54,$J$7:$J$36)</f>
        <v/>
      </c>
      <c r="D56" s="20">
        <f>SUMIF($B$7:$B$36,D$54,$J$7:$J$36)</f>
        <v/>
      </c>
      <c r="E56" s="20">
        <f>SUMIF($B$7:$B$36,E$54,$J$7:$J$36)</f>
        <v/>
      </c>
      <c r="F56" s="20">
        <f>SUMIF($B$7:$B$36,F$54,$J$7:$J$36)</f>
        <v/>
      </c>
      <c r="G56" s="20">
        <f>SUMIF($B$7:$B$36,G$54,$J$7:$J$36)</f>
        <v/>
      </c>
      <c r="H56" s="20">
        <f>SUMIF($B$7:$B$36,H$54,$J$7:$J$36)</f>
        <v/>
      </c>
      <c r="I56" s="20">
        <f>SUMIF($B$7:$B$36,I$54,$J$7:$J$36)</f>
        <v/>
      </c>
      <c r="J56" s="21">
        <f>SUM(C56:I56)</f>
        <v/>
      </c>
    </row>
    <row r="58" ht="20" customHeight="1">
      <c r="A58" s="16" t="inlineStr">
        <is>
          <t>セパ（本）</t>
        </is>
      </c>
      <c r="B58" s="16" t="n"/>
      <c r="C58" s="19">
        <f>SUM(L41:L50)</f>
        <v/>
      </c>
      <c r="D58" s="16" t="inlineStr">
        <is>
          <t>Pコン（個・両面）</t>
        </is>
      </c>
      <c r="E58" s="16" t="n"/>
      <c r="F58" s="19">
        <f>C58*2</f>
        <v/>
      </c>
      <c r="G58" s="16" t="inlineStr">
        <is>
          <t>フォームタイ（本）</t>
        </is>
      </c>
      <c r="H58" s="16" t="n"/>
      <c r="I58" s="19">
        <f>C58*2</f>
        <v/>
      </c>
    </row>
    <row r="59" ht="20" customHeight="1">
      <c r="A59" s="16" t="inlineStr">
        <is>
          <t>ロス率（％）</t>
        </is>
      </c>
      <c r="B59" s="16" t="n"/>
      <c r="C59" s="22" t="n">
        <v>10</v>
      </c>
      <c r="D59" s="23" t="inlineStr">
        <is>
          <t>コンパネ 3×6（910×1820）</t>
        </is>
      </c>
      <c r="E59" s="23" t="n"/>
      <c r="F59" s="24">
        <f>IF(J56=0,"",ROUNDUP(ROUND(J56*(1+N(C59)/100)/1.6562,6),0))</f>
        <v/>
      </c>
      <c r="G59" s="23" t="inlineStr">
        <is>
          <t>コンパネ 4×8（1220×2440）</t>
        </is>
      </c>
      <c r="H59" s="23" t="n"/>
      <c r="I59" s="24">
        <f>IF(J56=0,"",ROUNDUP(ROUND(J56*(1+N(C59)/100)/2.9768,6),0))</f>
        <v/>
      </c>
    </row>
    <row r="60" ht="22" customHeight="1">
      <c r="A60" s="12" t="inlineStr">
        <is>
          <t>コンパネの枚数は 型枠面積×(1＋ロス率)÷1枚の面積 を切り上げた、新しく張る場合の目安です。転用（同じ型枠を何度も使う）の回数と割付の図で、実際に買う枚数は変わります。</t>
        </is>
      </c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  <c r="L60" s="12" t="n"/>
    </row>
  </sheetData>
  <mergeCells count="53">
    <mergeCell ref="K16:L16"/>
    <mergeCell ref="G59:H59"/>
    <mergeCell ref="K30:L30"/>
    <mergeCell ref="K25:L25"/>
    <mergeCell ref="K34:L34"/>
    <mergeCell ref="A59:B59"/>
    <mergeCell ref="K24:L24"/>
    <mergeCell ref="D59:E59"/>
    <mergeCell ref="K15:L15"/>
    <mergeCell ref="K33:L33"/>
    <mergeCell ref="I4:L4"/>
    <mergeCell ref="K9:L9"/>
    <mergeCell ref="A37:L37"/>
    <mergeCell ref="C5:G5"/>
    <mergeCell ref="K36:L36"/>
    <mergeCell ref="K26:L26"/>
    <mergeCell ref="K21:L21"/>
    <mergeCell ref="A2:L2"/>
    <mergeCell ref="C4:G4"/>
    <mergeCell ref="K11:L11"/>
    <mergeCell ref="K20:L20"/>
    <mergeCell ref="K29:L29"/>
    <mergeCell ref="K35:L35"/>
    <mergeCell ref="A54:B54"/>
    <mergeCell ref="K32:L32"/>
    <mergeCell ref="K31:L31"/>
    <mergeCell ref="A56:B56"/>
    <mergeCell ref="K22:L22"/>
    <mergeCell ref="A53:F53"/>
    <mergeCell ref="A55:B55"/>
    <mergeCell ref="K12:L12"/>
    <mergeCell ref="K8:L8"/>
    <mergeCell ref="A5:B5"/>
    <mergeCell ref="K27:L27"/>
    <mergeCell ref="G58:H58"/>
    <mergeCell ref="K23:L23"/>
    <mergeCell ref="D58:E58"/>
    <mergeCell ref="K14:L14"/>
    <mergeCell ref="A39:F39"/>
    <mergeCell ref="K17:L17"/>
    <mergeCell ref="A4:B4"/>
    <mergeCell ref="K7:L7"/>
    <mergeCell ref="A60:L60"/>
    <mergeCell ref="A51:L51"/>
    <mergeCell ref="A1:L1"/>
    <mergeCell ref="K10:L10"/>
    <mergeCell ref="K28:L28"/>
    <mergeCell ref="K19:L19"/>
    <mergeCell ref="K6:L6"/>
    <mergeCell ref="K13:L13"/>
    <mergeCell ref="K18:L18"/>
    <mergeCell ref="A58:B58"/>
    <mergeCell ref="I5:L5"/>
  </mergeCells>
  <dataValidations count="1">
    <dataValidation sqref="B7:B36" showDropDown="0" showInputMessage="0" showErrorMessage="0" allowBlank="1" error="一覧から選ぶか、空欄のままにしてください。" type="list" errorStyle="warning">
      <formula1>"壁（両面）,壁（片面）,スラブ,柱,梁,基礎梁,布基礎"</formula1>
    </dataValidation>
  </dataValidations>
  <printOptions horizontalCentered="1"/>
  <pageMargins left="0.35" right="0.35" top="0.4" bottom="0.5" header="0.5" footer="0.2"/>
  <pageSetup orientation="landscape" paperSize="9" fitToHeight="0" fitToWidth="1"/>
  <headerFooter>
    <oddHeader/>
    <oddFooter>&amp;R&amp;7 &amp;K808080無料のひな形と書き方：moekikozawa.com/apps/katawaku-calc/katawaku-suryo-hiroi/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型枠の数量の拾い表のひな形</dc:title>
  <dcterms:created xmlns:dcterms="http://purl.org/dc/terms/" xmlns:xsi="http://www.w3.org/2001/XMLSchema-instance" xsi:type="dcterms:W3CDTF">2026-10-13T22:55:14Z</dcterms:created>
  <dcterms:modified xmlns:dcterms="http://purl.org/dc/terms/" xmlns:xsi="http://www.w3.org/2001/XMLSchema-instance" xsi:type="dcterms:W3CDTF">2026-10-13T22:55:14Z</dcterms:modified>
  <cp:lastModifiedBy>poco_apps（moekikozawa.com）</cp:lastModifiedBy>
</cp:coreProperties>
</file>